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edrana\Desktop\Dajana\završni\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6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E285" i="9" s="1"/>
  <c r="F285" i="9"/>
  <c r="H284" i="9"/>
  <c r="G284" i="9"/>
  <c r="F284" i="9"/>
  <c r="H283" i="9"/>
  <c r="G283" i="9"/>
  <c r="E283" i="9" s="1"/>
  <c r="B283" i="9" s="1"/>
  <c r="F283" i="9"/>
  <c r="F282" i="9"/>
  <c r="H281" i="9"/>
  <c r="G281" i="9"/>
  <c r="F281" i="9"/>
  <c r="H280" i="9"/>
  <c r="G280" i="9"/>
  <c r="E280" i="9" s="1"/>
  <c r="B280" i="9" s="1"/>
  <c r="F280" i="9"/>
  <c r="H279" i="9"/>
  <c r="G279" i="9"/>
  <c r="F279" i="9"/>
  <c r="F278" i="9"/>
  <c r="F277" i="9"/>
  <c r="F276" i="9"/>
  <c r="L274" i="9"/>
  <c r="F274" i="9" s="1"/>
  <c r="H274" i="9"/>
  <c r="I273" i="9"/>
  <c r="H273" i="9"/>
  <c r="F273" i="9"/>
  <c r="E272" i="9"/>
  <c r="M271" i="9"/>
  <c r="L271" i="9"/>
  <c r="F271" i="9"/>
  <c r="B271" i="9" s="1"/>
  <c r="E271" i="9"/>
  <c r="M270" i="9"/>
  <c r="L270" i="9"/>
  <c r="F270" i="9" s="1"/>
  <c r="E270" i="9"/>
  <c r="M269" i="9"/>
  <c r="L269" i="9"/>
  <c r="E269" i="9"/>
  <c r="M268" i="9"/>
  <c r="L268" i="9"/>
  <c r="E268" i="9"/>
  <c r="M267" i="9"/>
  <c r="L267" i="9"/>
  <c r="F267" i="9" s="1"/>
  <c r="B267" i="9" s="1"/>
  <c r="E267" i="9"/>
  <c r="M266" i="9"/>
  <c r="L266" i="9"/>
  <c r="F266" i="9" s="1"/>
  <c r="E266" i="9"/>
  <c r="M265" i="9"/>
  <c r="L265" i="9"/>
  <c r="E265" i="9"/>
  <c r="M264" i="9"/>
  <c r="L264" i="9"/>
  <c r="E264" i="9"/>
  <c r="M263" i="9"/>
  <c r="F263" i="9" s="1"/>
  <c r="L263" i="9"/>
  <c r="E263" i="9"/>
  <c r="M262" i="9"/>
  <c r="F262" i="9" s="1"/>
  <c r="L262" i="9"/>
  <c r="E262" i="9"/>
  <c r="M261" i="9"/>
  <c r="L261" i="9"/>
  <c r="E261" i="9"/>
  <c r="M260" i="9"/>
  <c r="L260" i="9"/>
  <c r="E260" i="9"/>
  <c r="M259" i="9"/>
  <c r="L259" i="9"/>
  <c r="F259" i="9"/>
  <c r="E259" i="9"/>
  <c r="M258" i="9"/>
  <c r="L258" i="9"/>
  <c r="F258" i="9"/>
  <c r="E258" i="9"/>
  <c r="M257" i="9"/>
  <c r="L257" i="9"/>
  <c r="E257" i="9"/>
  <c r="M256" i="9"/>
  <c r="L256" i="9"/>
  <c r="E256" i="9"/>
  <c r="M255" i="9"/>
  <c r="F255" i="9" s="1"/>
  <c r="L255" i="9"/>
  <c r="E255" i="9"/>
  <c r="M254" i="9"/>
  <c r="F254" i="9" s="1"/>
  <c r="L254" i="9"/>
  <c r="E254" i="9"/>
  <c r="M253" i="9"/>
  <c r="L253" i="9"/>
  <c r="E253" i="9"/>
  <c r="M252" i="9"/>
  <c r="L252" i="9"/>
  <c r="E252" i="9"/>
  <c r="M251" i="9"/>
  <c r="L251" i="9"/>
  <c r="F251" i="9"/>
  <c r="E251" i="9"/>
  <c r="M250" i="9"/>
  <c r="L250" i="9"/>
  <c r="F250" i="9" s="1"/>
  <c r="E250" i="9"/>
  <c r="M249" i="9"/>
  <c r="L249" i="9"/>
  <c r="E249" i="9"/>
  <c r="M248" i="9"/>
  <c r="L248" i="9"/>
  <c r="E248" i="9"/>
  <c r="M247" i="9"/>
  <c r="L247" i="9"/>
  <c r="F247" i="9" s="1"/>
  <c r="E247" i="9"/>
  <c r="M246" i="9"/>
  <c r="L246" i="9"/>
  <c r="F246" i="9" s="1"/>
  <c r="E246" i="9"/>
  <c r="M245" i="9"/>
  <c r="L245" i="9"/>
  <c r="E245" i="9"/>
  <c r="M244" i="9"/>
  <c r="L244" i="9"/>
  <c r="E244" i="9"/>
  <c r="M243" i="9"/>
  <c r="F243" i="9" s="1"/>
  <c r="L243" i="9"/>
  <c r="E243" i="9"/>
  <c r="M242" i="9"/>
  <c r="L242" i="9"/>
  <c r="E242" i="9"/>
  <c r="M241" i="9"/>
  <c r="L241" i="9"/>
  <c r="E241" i="9"/>
  <c r="M240" i="9"/>
  <c r="L240" i="9"/>
  <c r="E240" i="9"/>
  <c r="M239" i="9"/>
  <c r="L239" i="9"/>
  <c r="F239" i="9"/>
  <c r="E239" i="9"/>
  <c r="B239" i="9" s="1"/>
  <c r="M238" i="9"/>
  <c r="L238" i="9"/>
  <c r="F238" i="9" s="1"/>
  <c r="E238" i="9"/>
  <c r="B238" i="9" s="1"/>
  <c r="M237" i="9"/>
  <c r="L237" i="9"/>
  <c r="E237" i="9"/>
  <c r="M236" i="9"/>
  <c r="L236" i="9"/>
  <c r="E236" i="9"/>
  <c r="M235" i="9"/>
  <c r="L235" i="9"/>
  <c r="F235" i="9"/>
  <c r="E235" i="9"/>
  <c r="M234" i="9"/>
  <c r="L234" i="9"/>
  <c r="F234" i="9" s="1"/>
  <c r="E234" i="9"/>
  <c r="M233" i="9"/>
  <c r="L233" i="9"/>
  <c r="E233" i="9"/>
  <c r="M232" i="9"/>
  <c r="L232" i="9"/>
  <c r="E232" i="9"/>
  <c r="M231" i="9"/>
  <c r="L231" i="9"/>
  <c r="F231" i="9" s="1"/>
  <c r="E231" i="9"/>
  <c r="M230" i="9"/>
  <c r="L230" i="9"/>
  <c r="F230" i="9" s="1"/>
  <c r="E230" i="9"/>
  <c r="M229" i="9"/>
  <c r="L229" i="9"/>
  <c r="E229" i="9"/>
  <c r="M228" i="9"/>
  <c r="L228" i="9"/>
  <c r="E228" i="9"/>
  <c r="M227" i="9"/>
  <c r="F227" i="9" s="1"/>
  <c r="L227" i="9"/>
  <c r="E227" i="9"/>
  <c r="M226" i="9"/>
  <c r="L226" i="9"/>
  <c r="E226" i="9"/>
  <c r="H225" i="9"/>
  <c r="G225" i="9"/>
  <c r="F225" i="9"/>
  <c r="M224" i="9"/>
  <c r="L224" i="9"/>
  <c r="E224" i="9"/>
  <c r="M223" i="9"/>
  <c r="L223" i="9"/>
  <c r="F223" i="9"/>
  <c r="E223" i="9"/>
  <c r="B223" i="9" s="1"/>
  <c r="M222" i="9"/>
  <c r="L222" i="9"/>
  <c r="E222" i="9"/>
  <c r="M221" i="9"/>
  <c r="L221" i="9"/>
  <c r="E221" i="9"/>
  <c r="M220" i="9"/>
  <c r="L220" i="9"/>
  <c r="E220" i="9"/>
  <c r="M219" i="9"/>
  <c r="L219" i="9"/>
  <c r="F219" i="9"/>
  <c r="E219" i="9"/>
  <c r="M218" i="9"/>
  <c r="L218" i="9"/>
  <c r="E218" i="9"/>
  <c r="M217" i="9"/>
  <c r="L217" i="9"/>
  <c r="E217" i="9"/>
  <c r="M216" i="9"/>
  <c r="L216" i="9"/>
  <c r="E216" i="9"/>
  <c r="M215" i="9"/>
  <c r="L215" i="9"/>
  <c r="E215" i="9"/>
  <c r="M214" i="9"/>
  <c r="L214" i="9"/>
  <c r="F214" i="9" s="1"/>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G157" i="9"/>
  <c r="F157" i="9"/>
  <c r="H156" i="9"/>
  <c r="G156" i="9"/>
  <c r="E156" i="9" s="1"/>
  <c r="F156" i="9"/>
  <c r="H155" i="9"/>
  <c r="G155" i="9"/>
  <c r="E155" i="9" s="1"/>
  <c r="F155" i="9"/>
  <c r="H154" i="9"/>
  <c r="G154" i="9"/>
  <c r="F154" i="9"/>
  <c r="E154" i="9"/>
  <c r="B154" i="9" s="1"/>
  <c r="H153" i="9"/>
  <c r="G153" i="9"/>
  <c r="F153" i="9"/>
  <c r="E153" i="9"/>
  <c r="H152" i="9"/>
  <c r="G152" i="9"/>
  <c r="E152" i="9" s="1"/>
  <c r="F152" i="9"/>
  <c r="H151" i="9"/>
  <c r="G151" i="9"/>
  <c r="F151" i="9"/>
  <c r="H150" i="9"/>
  <c r="G150" i="9"/>
  <c r="E150" i="9" s="1"/>
  <c r="B150" i="9" s="1"/>
  <c r="F150" i="9"/>
  <c r="H149" i="9"/>
  <c r="G149" i="9"/>
  <c r="E149" i="9" s="1"/>
  <c r="F149" i="9"/>
  <c r="H148" i="9"/>
  <c r="G148" i="9"/>
  <c r="E148" i="9" s="1"/>
  <c r="F148" i="9"/>
  <c r="H147" i="9"/>
  <c r="G147" i="9"/>
  <c r="E147" i="9" s="1"/>
  <c r="F147" i="9"/>
  <c r="H146" i="9"/>
  <c r="G146" i="9"/>
  <c r="F146" i="9"/>
  <c r="E146" i="9"/>
  <c r="B146" i="9" s="1"/>
  <c r="H145" i="9"/>
  <c r="G145" i="9"/>
  <c r="F145" i="9"/>
  <c r="E145" i="9"/>
  <c r="H144" i="9"/>
  <c r="G144" i="9"/>
  <c r="E144" i="9" s="1"/>
  <c r="F144" i="9"/>
  <c r="H143" i="9"/>
  <c r="G143" i="9"/>
  <c r="F143" i="9"/>
  <c r="F142" i="9"/>
  <c r="H141" i="9"/>
  <c r="E141" i="9" s="1"/>
  <c r="B141" i="9" s="1"/>
  <c r="G141" i="9"/>
  <c r="F141" i="9"/>
  <c r="H140" i="9"/>
  <c r="G140" i="9"/>
  <c r="F140" i="9"/>
  <c r="H139" i="9"/>
  <c r="G139" i="9"/>
  <c r="F139" i="9"/>
  <c r="H138" i="9"/>
  <c r="G138" i="9"/>
  <c r="F138" i="9"/>
  <c r="H137" i="9"/>
  <c r="G137" i="9"/>
  <c r="F137" i="9"/>
  <c r="E137" i="9"/>
  <c r="B137" i="9" s="1"/>
  <c r="H136" i="9"/>
  <c r="G136" i="9"/>
  <c r="E136" i="9" s="1"/>
  <c r="F136" i="9"/>
  <c r="H135" i="9"/>
  <c r="G135" i="9"/>
  <c r="F135" i="9"/>
  <c r="H134" i="9"/>
  <c r="G134" i="9"/>
  <c r="F134" i="9"/>
  <c r="H133" i="9"/>
  <c r="G133" i="9"/>
  <c r="E133" i="9" s="1"/>
  <c r="B133" i="9" s="1"/>
  <c r="F133" i="9"/>
  <c r="H132" i="9"/>
  <c r="G132" i="9"/>
  <c r="E132" i="9" s="1"/>
  <c r="F132" i="9"/>
  <c r="H131" i="9"/>
  <c r="G131" i="9"/>
  <c r="F131" i="9"/>
  <c r="H130" i="9"/>
  <c r="E130" i="9" s="1"/>
  <c r="B130" i="9" s="1"/>
  <c r="G130" i="9"/>
  <c r="F130" i="9"/>
  <c r="H129" i="9"/>
  <c r="G129" i="9"/>
  <c r="E129" i="9" s="1"/>
  <c r="B129" i="9" s="1"/>
  <c r="F129" i="9"/>
  <c r="H128" i="9"/>
  <c r="G128" i="9"/>
  <c r="E128" i="9" s="1"/>
  <c r="B128" i="9" s="1"/>
  <c r="F128" i="9"/>
  <c r="H127" i="9"/>
  <c r="G127" i="9"/>
  <c r="F127" i="9"/>
  <c r="H126" i="9"/>
  <c r="G126" i="9"/>
  <c r="F126" i="9"/>
  <c r="H125" i="9"/>
  <c r="E125" i="9" s="1"/>
  <c r="B125" i="9" s="1"/>
  <c r="G125" i="9"/>
  <c r="F125" i="9"/>
  <c r="H124" i="9"/>
  <c r="E124" i="9" s="1"/>
  <c r="B124" i="9" s="1"/>
  <c r="G124" i="9"/>
  <c r="F124" i="9"/>
  <c r="H123" i="9"/>
  <c r="G123" i="9"/>
  <c r="E123" i="9" s="1"/>
  <c r="B123" i="9" s="1"/>
  <c r="F123" i="9"/>
  <c r="H122" i="9"/>
  <c r="G122" i="9"/>
  <c r="E122" i="9" s="1"/>
  <c r="F122" i="9"/>
  <c r="H121" i="9"/>
  <c r="G121" i="9"/>
  <c r="F121" i="9"/>
  <c r="E121" i="9"/>
  <c r="B121" i="9" s="1"/>
  <c r="H120" i="9"/>
  <c r="G120" i="9"/>
  <c r="F120" i="9"/>
  <c r="H119" i="9"/>
  <c r="G119" i="9"/>
  <c r="F119" i="9"/>
  <c r="H118" i="9"/>
  <c r="G118" i="9"/>
  <c r="F118" i="9"/>
  <c r="H117" i="9"/>
  <c r="G117" i="9"/>
  <c r="E117" i="9" s="1"/>
  <c r="B117" i="9" s="1"/>
  <c r="F117" i="9"/>
  <c r="H116" i="9"/>
  <c r="G116" i="9"/>
  <c r="F116" i="9"/>
  <c r="H115" i="9"/>
  <c r="G115" i="9"/>
  <c r="E115" i="9" s="1"/>
  <c r="F115" i="9"/>
  <c r="H114" i="9"/>
  <c r="G114" i="9"/>
  <c r="F114" i="9"/>
  <c r="H113" i="9"/>
  <c r="G113" i="9"/>
  <c r="E113" i="9" s="1"/>
  <c r="B113" i="9" s="1"/>
  <c r="F113" i="9"/>
  <c r="H112" i="9"/>
  <c r="G112" i="9"/>
  <c r="F112" i="9"/>
  <c r="H111" i="9"/>
  <c r="G111" i="9"/>
  <c r="E111" i="9" s="1"/>
  <c r="F111" i="9"/>
  <c r="H110" i="9"/>
  <c r="G110" i="9"/>
  <c r="F110" i="9"/>
  <c r="H109" i="9"/>
  <c r="E109" i="9" s="1"/>
  <c r="B109" i="9" s="1"/>
  <c r="G109" i="9"/>
  <c r="F109" i="9"/>
  <c r="H108" i="9"/>
  <c r="E108" i="9" s="1"/>
  <c r="B108" i="9" s="1"/>
  <c r="G108" i="9"/>
  <c r="F108" i="9"/>
  <c r="H107" i="9"/>
  <c r="G107" i="9"/>
  <c r="E107" i="9" s="1"/>
  <c r="B107" i="9" s="1"/>
  <c r="F107" i="9"/>
  <c r="H106" i="9"/>
  <c r="G106" i="9"/>
  <c r="E106" i="9" s="1"/>
  <c r="F106" i="9"/>
  <c r="H105" i="9"/>
  <c r="G105" i="9"/>
  <c r="F105" i="9"/>
  <c r="E105" i="9"/>
  <c r="B105" i="9" s="1"/>
  <c r="H104" i="9"/>
  <c r="G104" i="9"/>
  <c r="F104" i="9"/>
  <c r="H103" i="9"/>
  <c r="G103" i="9"/>
  <c r="F103" i="9"/>
  <c r="H102" i="9"/>
  <c r="G102" i="9"/>
  <c r="F102" i="9"/>
  <c r="H101" i="9"/>
  <c r="G101" i="9"/>
  <c r="E101" i="9" s="1"/>
  <c r="B101" i="9" s="1"/>
  <c r="F101" i="9"/>
  <c r="H100" i="9"/>
  <c r="G100" i="9"/>
  <c r="F100" i="9"/>
  <c r="H99" i="9"/>
  <c r="G99" i="9"/>
  <c r="E99" i="9" s="1"/>
  <c r="F99" i="9"/>
  <c r="H98" i="9"/>
  <c r="G98" i="9"/>
  <c r="F98" i="9"/>
  <c r="H97" i="9"/>
  <c r="G97" i="9"/>
  <c r="E97" i="9" s="1"/>
  <c r="B97" i="9" s="1"/>
  <c r="F97" i="9"/>
  <c r="H96" i="9"/>
  <c r="G96" i="9"/>
  <c r="F96" i="9"/>
  <c r="H95" i="9"/>
  <c r="G95" i="9"/>
  <c r="E95" i="9" s="1"/>
  <c r="F95" i="9"/>
  <c r="H94" i="9"/>
  <c r="G94" i="9"/>
  <c r="F94" i="9"/>
  <c r="H93" i="9"/>
  <c r="E93" i="9" s="1"/>
  <c r="B93" i="9" s="1"/>
  <c r="G93" i="9"/>
  <c r="F93" i="9"/>
  <c r="H92" i="9"/>
  <c r="E92" i="9" s="1"/>
  <c r="B92" i="9" s="1"/>
  <c r="G92" i="9"/>
  <c r="F92" i="9"/>
  <c r="H91" i="9"/>
  <c r="G91" i="9"/>
  <c r="E91" i="9" s="1"/>
  <c r="B91" i="9" s="1"/>
  <c r="F91" i="9"/>
  <c r="H90" i="9"/>
  <c r="G90" i="9"/>
  <c r="E90" i="9" s="1"/>
  <c r="F90" i="9"/>
  <c r="H89" i="9"/>
  <c r="G89" i="9"/>
  <c r="F89" i="9"/>
  <c r="E89" i="9"/>
  <c r="B89" i="9" s="1"/>
  <c r="H88" i="9"/>
  <c r="G88" i="9"/>
  <c r="F88" i="9"/>
  <c r="H87" i="9"/>
  <c r="G87" i="9"/>
  <c r="F87" i="9"/>
  <c r="H86" i="9"/>
  <c r="G86" i="9"/>
  <c r="F86" i="9"/>
  <c r="H85" i="9"/>
  <c r="G85" i="9"/>
  <c r="E85" i="9" s="1"/>
  <c r="B85" i="9" s="1"/>
  <c r="F85" i="9"/>
  <c r="H84" i="9"/>
  <c r="G84" i="9"/>
  <c r="F84" i="9"/>
  <c r="H83" i="9"/>
  <c r="G83" i="9"/>
  <c r="E83" i="9" s="1"/>
  <c r="F83" i="9"/>
  <c r="H82" i="9"/>
  <c r="G82" i="9"/>
  <c r="F82" i="9"/>
  <c r="H81" i="9"/>
  <c r="G81" i="9"/>
  <c r="E81" i="9" s="1"/>
  <c r="B81" i="9" s="1"/>
  <c r="F81" i="9"/>
  <c r="H80" i="9"/>
  <c r="G80" i="9"/>
  <c r="F80" i="9"/>
  <c r="H79" i="9"/>
  <c r="G79" i="9"/>
  <c r="E79" i="9" s="1"/>
  <c r="F79" i="9"/>
  <c r="H78" i="9"/>
  <c r="G78" i="9"/>
  <c r="F78" i="9"/>
  <c r="H77" i="9"/>
  <c r="E77" i="9" s="1"/>
  <c r="B77" i="9" s="1"/>
  <c r="G77" i="9"/>
  <c r="F77" i="9"/>
  <c r="H76" i="9"/>
  <c r="E76" i="9" s="1"/>
  <c r="B76" i="9" s="1"/>
  <c r="G76" i="9"/>
  <c r="F76" i="9"/>
  <c r="H75" i="9"/>
  <c r="G75" i="9"/>
  <c r="E75" i="9" s="1"/>
  <c r="B75" i="9" s="1"/>
  <c r="F75" i="9"/>
  <c r="H74" i="9"/>
  <c r="G74" i="9"/>
  <c r="E74" i="9" s="1"/>
  <c r="F74" i="9"/>
  <c r="H73" i="9"/>
  <c r="G73" i="9"/>
  <c r="F73" i="9"/>
  <c r="E73" i="9"/>
  <c r="B73" i="9" s="1"/>
  <c r="H72" i="9"/>
  <c r="G72" i="9"/>
  <c r="F72" i="9"/>
  <c r="H71" i="9"/>
  <c r="G71" i="9"/>
  <c r="F71" i="9"/>
  <c r="H70" i="9"/>
  <c r="G70" i="9"/>
  <c r="F70" i="9"/>
  <c r="H69" i="9"/>
  <c r="G69" i="9"/>
  <c r="E69" i="9" s="1"/>
  <c r="B69" i="9" s="1"/>
  <c r="F69" i="9"/>
  <c r="H68" i="9"/>
  <c r="G68" i="9"/>
  <c r="F68" i="9"/>
  <c r="H67" i="9"/>
  <c r="G67" i="9"/>
  <c r="F67" i="9"/>
  <c r="H66" i="9"/>
  <c r="G66" i="9"/>
  <c r="F66" i="9"/>
  <c r="H65" i="9"/>
  <c r="G65" i="9"/>
  <c r="E65" i="9" s="1"/>
  <c r="B65" i="9" s="1"/>
  <c r="F65" i="9"/>
  <c r="H64" i="9"/>
  <c r="G64" i="9"/>
  <c r="F64" i="9"/>
  <c r="H63" i="9"/>
  <c r="G63" i="9"/>
  <c r="E63" i="9" s="1"/>
  <c r="F63" i="9"/>
  <c r="H62" i="9"/>
  <c r="G62" i="9"/>
  <c r="F62" i="9"/>
  <c r="H61" i="9"/>
  <c r="E61" i="9" s="1"/>
  <c r="B61" i="9" s="1"/>
  <c r="G61" i="9"/>
  <c r="F61" i="9"/>
  <c r="H60" i="9"/>
  <c r="E60" i="9" s="1"/>
  <c r="B60" i="9" s="1"/>
  <c r="G60" i="9"/>
  <c r="F60" i="9"/>
  <c r="H59" i="9"/>
  <c r="G59" i="9"/>
  <c r="E59" i="9" s="1"/>
  <c r="B59" i="9" s="1"/>
  <c r="F59" i="9"/>
  <c r="H58" i="9"/>
  <c r="G58" i="9"/>
  <c r="E58" i="9" s="1"/>
  <c r="F58" i="9"/>
  <c r="H57" i="9"/>
  <c r="G57" i="9"/>
  <c r="F57" i="9"/>
  <c r="E57" i="9"/>
  <c r="B57" i="9" s="1"/>
  <c r="H56" i="9"/>
  <c r="G56" i="9"/>
  <c r="F56" i="9"/>
  <c r="H55" i="9"/>
  <c r="G55" i="9"/>
  <c r="F55" i="9"/>
  <c r="H54" i="9"/>
  <c r="G54" i="9"/>
  <c r="F54" i="9"/>
  <c r="H53" i="9"/>
  <c r="G53" i="9"/>
  <c r="E53" i="9" s="1"/>
  <c r="B53" i="9" s="1"/>
  <c r="F53" i="9"/>
  <c r="H52" i="9"/>
  <c r="G52" i="9"/>
  <c r="F52" i="9"/>
  <c r="H51" i="9"/>
  <c r="G51" i="9"/>
  <c r="E51" i="9" s="1"/>
  <c r="F51" i="9"/>
  <c r="H50" i="9"/>
  <c r="G50" i="9"/>
  <c r="F50" i="9"/>
  <c r="H49" i="9"/>
  <c r="G49" i="9"/>
  <c r="E49" i="9" s="1"/>
  <c r="B49" i="9" s="1"/>
  <c r="F49" i="9"/>
  <c r="H48" i="9"/>
  <c r="G48" i="9"/>
  <c r="F48" i="9"/>
  <c r="H47" i="9"/>
  <c r="G47" i="9"/>
  <c r="E47" i="9" s="1"/>
  <c r="F47" i="9"/>
  <c r="H46" i="9"/>
  <c r="G46" i="9"/>
  <c r="F46" i="9"/>
  <c r="H45" i="9"/>
  <c r="E45" i="9" s="1"/>
  <c r="B45" i="9" s="1"/>
  <c r="G45" i="9"/>
  <c r="F45" i="9"/>
  <c r="H44" i="9"/>
  <c r="G44" i="9"/>
  <c r="F44" i="9"/>
  <c r="H43" i="9"/>
  <c r="G43" i="9"/>
  <c r="E43" i="9" s="1"/>
  <c r="B43" i="9" s="1"/>
  <c r="F43" i="9"/>
  <c r="H42" i="9"/>
  <c r="G42" i="9"/>
  <c r="F42" i="9"/>
  <c r="H41" i="9"/>
  <c r="G41" i="9"/>
  <c r="F41" i="9"/>
  <c r="H40" i="9"/>
  <c r="G40" i="9"/>
  <c r="F40" i="9"/>
  <c r="H39" i="9"/>
  <c r="G39" i="9"/>
  <c r="F39" i="9"/>
  <c r="H38" i="9"/>
  <c r="G38" i="9"/>
  <c r="F38" i="9"/>
  <c r="H37" i="9"/>
  <c r="G37" i="9"/>
  <c r="F37" i="9"/>
  <c r="H36" i="9"/>
  <c r="E36" i="9" s="1"/>
  <c r="B36" i="9" s="1"/>
  <c r="G36" i="9"/>
  <c r="F36" i="9"/>
  <c r="H35" i="9"/>
  <c r="G35" i="9"/>
  <c r="E35" i="9" s="1"/>
  <c r="B35" i="9" s="1"/>
  <c r="F35" i="9"/>
  <c r="H34" i="9"/>
  <c r="G34" i="9"/>
  <c r="F34" i="9"/>
  <c r="H33" i="9"/>
  <c r="G33" i="9"/>
  <c r="E33" i="9" s="1"/>
  <c r="B33" i="9" s="1"/>
  <c r="F33" i="9"/>
  <c r="H32" i="9"/>
  <c r="E32" i="9" s="1"/>
  <c r="G32" i="9"/>
  <c r="F32" i="9"/>
  <c r="H31" i="9"/>
  <c r="G31" i="9"/>
  <c r="E31" i="9" s="1"/>
  <c r="B31" i="9" s="1"/>
  <c r="F31" i="9"/>
  <c r="H30" i="9"/>
  <c r="G30" i="9"/>
  <c r="F30" i="9"/>
  <c r="H29" i="9"/>
  <c r="G29" i="9"/>
  <c r="E29" i="9" s="1"/>
  <c r="B29" i="9" s="1"/>
  <c r="F29" i="9"/>
  <c r="H28" i="9"/>
  <c r="E28" i="9" s="1"/>
  <c r="B28" i="9" s="1"/>
  <c r="G28" i="9"/>
  <c r="F28" i="9"/>
  <c r="H27" i="9"/>
  <c r="G27" i="9"/>
  <c r="E27" i="9" s="1"/>
  <c r="B27" i="9" s="1"/>
  <c r="F27" i="9"/>
  <c r="H26" i="9"/>
  <c r="G26" i="9"/>
  <c r="F26" i="9"/>
  <c r="H25" i="9"/>
  <c r="G25" i="9"/>
  <c r="F25" i="9"/>
  <c r="E25" i="9"/>
  <c r="B25" i="9" s="1"/>
  <c r="H24" i="9"/>
  <c r="G24" i="9"/>
  <c r="F24" i="9"/>
  <c r="H23" i="9"/>
  <c r="G23" i="9"/>
  <c r="F23" i="9"/>
  <c r="H22" i="9"/>
  <c r="G22" i="9"/>
  <c r="F22" i="9"/>
  <c r="H21" i="9"/>
  <c r="G21" i="9"/>
  <c r="E21" i="9" s="1"/>
  <c r="B21" i="9" s="1"/>
  <c r="F21" i="9"/>
  <c r="F20" i="9"/>
  <c r="F4" i="9"/>
  <c r="O3" i="9"/>
  <c r="G274" i="9" s="1"/>
  <c r="I3" i="9"/>
  <c r="H3" i="9"/>
  <c r="G3" i="9"/>
  <c r="D101" i="8"/>
  <c r="D95" i="8"/>
  <c r="D90" i="8"/>
  <c r="C1565" i="1" s="1"/>
  <c r="H1565" i="1" s="1"/>
  <c r="D85" i="8"/>
  <c r="C1560" i="1" s="1"/>
  <c r="D80" i="8"/>
  <c r="D75" i="8"/>
  <c r="D70" i="8"/>
  <c r="D65" i="8"/>
  <c r="D60" i="8"/>
  <c r="D55" i="8"/>
  <c r="D50" i="8"/>
  <c r="D44" i="8"/>
  <c r="D36" i="8"/>
  <c r="D24" i="8" s="1"/>
  <c r="C1499" i="1" s="1"/>
  <c r="H1499" i="1" s="1"/>
  <c r="D26" i="8"/>
  <c r="C1501" i="1" s="1"/>
  <c r="H1501" i="1" s="1"/>
  <c r="D18" i="8"/>
  <c r="D8" i="8"/>
  <c r="E44" i="7"/>
  <c r="D44" i="7"/>
  <c r="E39" i="7"/>
  <c r="E38" i="7" s="1"/>
  <c r="D39" i="7"/>
  <c r="D38" i="7" s="1"/>
  <c r="E30" i="7"/>
  <c r="D30" i="7"/>
  <c r="E23" i="7"/>
  <c r="E22" i="7" s="1"/>
  <c r="D23" i="7"/>
  <c r="D22" i="7" s="1"/>
  <c r="E7" i="7"/>
  <c r="D7" i="7"/>
  <c r="E6" i="7"/>
  <c r="D6" i="7"/>
  <c r="F140" i="6"/>
  <c r="F139" i="6"/>
  <c r="F138" i="6"/>
  <c r="F137" i="6"/>
  <c r="F136" i="6"/>
  <c r="F135" i="6"/>
  <c r="F134" i="6"/>
  <c r="F133" i="6"/>
  <c r="F132" i="6"/>
  <c r="F131" i="6"/>
  <c r="F130" i="6"/>
  <c r="E130" i="6"/>
  <c r="E129" i="6" s="1"/>
  <c r="D130" i="6"/>
  <c r="D129" i="6"/>
  <c r="F129" i="6" s="1"/>
  <c r="F128" i="6"/>
  <c r="F127" i="6"/>
  <c r="F126" i="6"/>
  <c r="F125" i="6"/>
  <c r="F124" i="6"/>
  <c r="F123" i="6"/>
  <c r="E122" i="6"/>
  <c r="D1416" i="1" s="1"/>
  <c r="D122" i="6"/>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1344" i="1" s="1"/>
  <c r="D50" i="6"/>
  <c r="F50" i="6" s="1"/>
  <c r="F49" i="6"/>
  <c r="F48" i="6"/>
  <c r="F47" i="6"/>
  <c r="F46" i="6"/>
  <c r="F45" i="6"/>
  <c r="F44" i="6"/>
  <c r="E43" i="6"/>
  <c r="D43" i="6"/>
  <c r="F42" i="6"/>
  <c r="F41" i="6"/>
  <c r="F40" i="6"/>
  <c r="F39" i="6"/>
  <c r="E39" i="6"/>
  <c r="D39" i="6"/>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C1223" i="1" s="1"/>
  <c r="F244" i="5"/>
  <c r="F243" i="5"/>
  <c r="F242" i="5"/>
  <c r="E242" i="5"/>
  <c r="D242" i="5"/>
  <c r="F241" i="5"/>
  <c r="F240" i="5"/>
  <c r="E239" i="5"/>
  <c r="E238" i="5" s="1"/>
  <c r="D239" i="5"/>
  <c r="D238" i="5" s="1"/>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D177" i="5"/>
  <c r="C1154" i="1" s="1"/>
  <c r="F173" i="5"/>
  <c r="F172" i="5"/>
  <c r="F171" i="5"/>
  <c r="E170" i="5"/>
  <c r="D1148" i="1" s="1"/>
  <c r="D170" i="5"/>
  <c r="F169" i="5"/>
  <c r="F168" i="5"/>
  <c r="F167" i="5"/>
  <c r="F166" i="5"/>
  <c r="F165" i="5"/>
  <c r="E164" i="5"/>
  <c r="D164" i="5"/>
  <c r="F163" i="5"/>
  <c r="F162" i="5"/>
  <c r="F161" i="5"/>
  <c r="F160" i="5"/>
  <c r="F159" i="5"/>
  <c r="F158" i="5"/>
  <c r="F157" i="5"/>
  <c r="F156" i="5"/>
  <c r="F155" i="5"/>
  <c r="F154" i="5"/>
  <c r="F153" i="5"/>
  <c r="F152" i="5"/>
  <c r="F151" i="5"/>
  <c r="F150" i="5"/>
  <c r="E149" i="5"/>
  <c r="H287" i="9" s="1"/>
  <c r="D149" i="5"/>
  <c r="F149" i="5" s="1"/>
  <c r="F148" i="5"/>
  <c r="F147" i="5"/>
  <c r="E146" i="5"/>
  <c r="D1124" i="1" s="1"/>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1057" i="1" s="1"/>
  <c r="D79" i="5"/>
  <c r="F77" i="5"/>
  <c r="F76" i="5"/>
  <c r="F75" i="5"/>
  <c r="F74" i="5"/>
  <c r="F73" i="5"/>
  <c r="F72" i="5"/>
  <c r="F71" i="5"/>
  <c r="E70" i="5"/>
  <c r="E69" i="5" s="1"/>
  <c r="D70" i="5"/>
  <c r="F67" i="5"/>
  <c r="F66" i="5"/>
  <c r="F65" i="5"/>
  <c r="F64" i="5"/>
  <c r="E63" i="5"/>
  <c r="D63" i="5"/>
  <c r="F62" i="5"/>
  <c r="F61" i="5"/>
  <c r="F60" i="5"/>
  <c r="F59" i="5"/>
  <c r="F58" i="5"/>
  <c r="F57" i="5"/>
  <c r="E56" i="5"/>
  <c r="D56" i="5"/>
  <c r="F55" i="5"/>
  <c r="F54" i="5"/>
  <c r="F53" i="5"/>
  <c r="E52" i="5"/>
  <c r="D1030" i="1" s="1"/>
  <c r="D52" i="5"/>
  <c r="C1030" i="1" s="1"/>
  <c r="F51" i="5"/>
  <c r="F50" i="5"/>
  <c r="F49" i="5"/>
  <c r="F48" i="5"/>
  <c r="F47" i="5"/>
  <c r="F46" i="5"/>
  <c r="E45" i="5"/>
  <c r="D1023" i="1" s="1"/>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991" i="1" s="1"/>
  <c r="D13" i="5"/>
  <c r="C991" i="1" s="1"/>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F632"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8" i="4"/>
  <c r="F597" i="4"/>
  <c r="F596" i="4"/>
  <c r="F595" i="4"/>
  <c r="F594" i="4"/>
  <c r="E594" i="4"/>
  <c r="D594" i="4"/>
  <c r="F592" i="4"/>
  <c r="F591" i="4"/>
  <c r="E590" i="4"/>
  <c r="D590" i="4"/>
  <c r="F590" i="4" s="1"/>
  <c r="F589" i="4"/>
  <c r="F588" i="4"/>
  <c r="E587" i="4"/>
  <c r="D587" i="4"/>
  <c r="F587" i="4" s="1"/>
  <c r="F586" i="4"/>
  <c r="E585" i="4"/>
  <c r="D585" i="4"/>
  <c r="F585" i="4" s="1"/>
  <c r="F584" i="4"/>
  <c r="F583" i="4"/>
  <c r="F582" i="4"/>
  <c r="E581" i="4"/>
  <c r="D581" i="4"/>
  <c r="F581" i="4" s="1"/>
  <c r="E580" i="4"/>
  <c r="D574" i="1" s="1"/>
  <c r="F579" i="4"/>
  <c r="F578" i="4"/>
  <c r="F577" i="4"/>
  <c r="E577" i="4"/>
  <c r="D577" i="4"/>
  <c r="F576" i="4"/>
  <c r="F575" i="4"/>
  <c r="F574" i="4"/>
  <c r="E574" i="4"/>
  <c r="D574" i="4"/>
  <c r="F573" i="4"/>
  <c r="F572" i="4"/>
  <c r="E571" i="4"/>
  <c r="D571" i="4"/>
  <c r="F571" i="4" s="1"/>
  <c r="F570" i="4"/>
  <c r="F569" i="4"/>
  <c r="E568" i="4"/>
  <c r="D568" i="4"/>
  <c r="F566" i="4"/>
  <c r="F565" i="4"/>
  <c r="F564"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73" i="4"/>
  <c r="F473" i="4" s="1"/>
  <c r="F471" i="4"/>
  <c r="F470" i="4"/>
  <c r="F469" i="4"/>
  <c r="E469" i="4"/>
  <c r="D469" i="4"/>
  <c r="F468" i="4"/>
  <c r="F467" i="4"/>
  <c r="E466" i="4"/>
  <c r="D466" i="4"/>
  <c r="F466" i="4" s="1"/>
  <c r="F465" i="4"/>
  <c r="F464" i="4"/>
  <c r="E463" i="4"/>
  <c r="D463" i="4"/>
  <c r="F463" i="4" s="1"/>
  <c r="F462" i="4"/>
  <c r="F461" i="4"/>
  <c r="F460" i="4"/>
  <c r="E460" i="4"/>
  <c r="D460" i="4"/>
  <c r="F458" i="4"/>
  <c r="F457" i="4"/>
  <c r="F456"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F422" i="4" s="1"/>
  <c r="E418" i="4"/>
  <c r="D413" i="1" s="1"/>
  <c r="D418" i="4"/>
  <c r="E417" i="4"/>
  <c r="D412" i="1" s="1"/>
  <c r="D417" i="4"/>
  <c r="E416" i="4"/>
  <c r="E643" i="4" s="1"/>
  <c r="D637" i="1"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0" i="4"/>
  <c r="F389" i="4"/>
  <c r="E388" i="4"/>
  <c r="D383" i="1" s="1"/>
  <c r="D388" i="4"/>
  <c r="F387" i="4"/>
  <c r="F386" i="4"/>
  <c r="F385" i="4"/>
  <c r="F384"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6" i="4"/>
  <c r="F355" i="4"/>
  <c r="F354" i="4"/>
  <c r="F353" i="4"/>
  <c r="F352" i="4"/>
  <c r="E352" i="4"/>
  <c r="E351" i="4" s="1"/>
  <c r="D346" i="1" s="1"/>
  <c r="D352" i="4"/>
  <c r="F349" i="4"/>
  <c r="E348" i="4"/>
  <c r="D343" i="1" s="1"/>
  <c r="D348" i="4"/>
  <c r="F347" i="4"/>
  <c r="F346" i="4"/>
  <c r="F345" i="4"/>
  <c r="E345" i="4"/>
  <c r="D345" i="4"/>
  <c r="D344" i="4"/>
  <c r="F343" i="4"/>
  <c r="F342" i="4"/>
  <c r="F341" i="4"/>
  <c r="F340" i="4"/>
  <c r="E339" i="4"/>
  <c r="D339" i="4"/>
  <c r="F339" i="4" s="1"/>
  <c r="F338" i="4"/>
  <c r="F337" i="4"/>
  <c r="E336" i="4"/>
  <c r="D331" i="1" s="1"/>
  <c r="D336" i="4"/>
  <c r="F336" i="4" s="1"/>
  <c r="F335" i="4"/>
  <c r="F334" i="4"/>
  <c r="F333" i="4"/>
  <c r="F332" i="4"/>
  <c r="E331" i="4"/>
  <c r="D331" i="4"/>
  <c r="F330" i="4"/>
  <c r="F329" i="4"/>
  <c r="F328" i="4"/>
  <c r="F327" i="4"/>
  <c r="F326" i="4"/>
  <c r="E326" i="4"/>
  <c r="D326" i="4"/>
  <c r="F325" i="4"/>
  <c r="F324" i="4"/>
  <c r="F323" i="4"/>
  <c r="F322" i="4"/>
  <c r="F321" i="4"/>
  <c r="F320" i="4"/>
  <c r="F319" i="4"/>
  <c r="F318" i="4"/>
  <c r="E317" i="4"/>
  <c r="D312" i="1" s="1"/>
  <c r="D317" i="4"/>
  <c r="F317" i="4" s="1"/>
  <c r="F316" i="4"/>
  <c r="F315" i="4"/>
  <c r="F314" i="4"/>
  <c r="F313" i="4"/>
  <c r="E312" i="4"/>
  <c r="D312" i="4"/>
  <c r="D311" i="4"/>
  <c r="F310" i="4"/>
  <c r="F309" i="4"/>
  <c r="F308" i="4"/>
  <c r="F307" i="4"/>
  <c r="F306" i="4"/>
  <c r="F305" i="4"/>
  <c r="E304" i="4"/>
  <c r="D299" i="1" s="1"/>
  <c r="D304" i="4"/>
  <c r="F303" i="4"/>
  <c r="F302" i="4"/>
  <c r="F301" i="4"/>
  <c r="F300" i="4"/>
  <c r="E300" i="4"/>
  <c r="E299" i="4" s="1"/>
  <c r="D300" i="4"/>
  <c r="F296" i="4"/>
  <c r="F295" i="4"/>
  <c r="F294" i="4"/>
  <c r="F293" i="4"/>
  <c r="F292" i="4"/>
  <c r="F288" i="4"/>
  <c r="E288" i="4"/>
  <c r="D288" i="4"/>
  <c r="E287" i="4"/>
  <c r="D283" i="1" s="1"/>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0" i="1" s="1"/>
  <c r="D264" i="4"/>
  <c r="F262" i="4"/>
  <c r="F261" i="4"/>
  <c r="F260" i="4"/>
  <c r="E259" i="4"/>
  <c r="D255" i="1" s="1"/>
  <c r="D259" i="4"/>
  <c r="F258" i="4"/>
  <c r="F257" i="4"/>
  <c r="F256" i="4"/>
  <c r="F255" i="4"/>
  <c r="F254" i="4"/>
  <c r="E253" i="4"/>
  <c r="D253" i="4"/>
  <c r="D252" i="4"/>
  <c r="F251" i="4"/>
  <c r="F250" i="4"/>
  <c r="F249" i="4"/>
  <c r="F248" i="4"/>
  <c r="E247" i="4"/>
  <c r="D243" i="1" s="1"/>
  <c r="D247" i="4"/>
  <c r="F246" i="4"/>
  <c r="F245" i="4"/>
  <c r="E244" i="4"/>
  <c r="D244" i="4"/>
  <c r="F243" i="4"/>
  <c r="F242" i="4"/>
  <c r="F241" i="4"/>
  <c r="E240" i="4"/>
  <c r="D236" i="1"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E215"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5" i="1" s="1"/>
  <c r="D159" i="4"/>
  <c r="F159" i="4" s="1"/>
  <c r="F158" i="4"/>
  <c r="F157" i="4"/>
  <c r="F156" i="4"/>
  <c r="F155" i="4"/>
  <c r="F154" i="4"/>
  <c r="E153" i="4"/>
  <c r="F153" i="4" s="1"/>
  <c r="D153" i="4"/>
  <c r="F150" i="4"/>
  <c r="F149" i="4"/>
  <c r="F148" i="4"/>
  <c r="F147" i="4"/>
  <c r="F146" i="4"/>
  <c r="F145" i="4"/>
  <c r="F144" i="4"/>
  <c r="F143" i="4"/>
  <c r="F142" i="4"/>
  <c r="F141" i="4"/>
  <c r="E140" i="4"/>
  <c r="D140" i="4"/>
  <c r="D139" i="4" s="1"/>
  <c r="F138" i="4"/>
  <c r="F137" i="4"/>
  <c r="F136" i="4"/>
  <c r="F135" i="4"/>
  <c r="E134" i="4"/>
  <c r="E133" i="4" s="1"/>
  <c r="D129" i="1" s="1"/>
  <c r="D134" i="4"/>
  <c r="F132" i="4"/>
  <c r="F131" i="4"/>
  <c r="F130" i="4"/>
  <c r="F129" i="4"/>
  <c r="E128" i="4"/>
  <c r="D124" i="1" s="1"/>
  <c r="D128" i="4"/>
  <c r="F127" i="4"/>
  <c r="F126" i="4"/>
  <c r="E125" i="4"/>
  <c r="D125" i="4"/>
  <c r="D124" i="4" s="1"/>
  <c r="F123" i="4"/>
  <c r="F122" i="4"/>
  <c r="F121" i="4"/>
  <c r="E120" i="4"/>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F98" i="4"/>
  <c r="E98" i="4"/>
  <c r="D94" i="1" s="1"/>
  <c r="D98" i="4"/>
  <c r="F97" i="4"/>
  <c r="F96" i="4"/>
  <c r="F95" i="4"/>
  <c r="F94" i="4"/>
  <c r="F93" i="4"/>
  <c r="F92" i="4"/>
  <c r="E91" i="4"/>
  <c r="D91" i="4"/>
  <c r="F91" i="4" s="1"/>
  <c r="F90" i="4"/>
  <c r="F89" i="4"/>
  <c r="F88" i="4"/>
  <c r="F87" i="4"/>
  <c r="F86" i="4"/>
  <c r="F85" i="4"/>
  <c r="F84" i="4"/>
  <c r="E83" i="4"/>
  <c r="D83" i="4"/>
  <c r="D82" i="4" s="1"/>
  <c r="F81" i="4"/>
  <c r="F80" i="4"/>
  <c r="F79" i="4"/>
  <c r="F78" i="4"/>
  <c r="E77" i="4"/>
  <c r="D77" i="4"/>
  <c r="C73" i="1" s="1"/>
  <c r="F76" i="4"/>
  <c r="F75" i="4"/>
  <c r="E74" i="4"/>
  <c r="D74" i="4"/>
  <c r="F73" i="4"/>
  <c r="F72" i="4"/>
  <c r="E71" i="4"/>
  <c r="D71" i="4"/>
  <c r="F70" i="4"/>
  <c r="F69" i="4"/>
  <c r="E68" i="4"/>
  <c r="D64" i="1" s="1"/>
  <c r="D68" i="4"/>
  <c r="F67" i="4"/>
  <c r="F66" i="4"/>
  <c r="E65" i="4"/>
  <c r="D65" i="4"/>
  <c r="F65" i="4" s="1"/>
  <c r="F64" i="4"/>
  <c r="F63" i="4"/>
  <c r="E62" i="4"/>
  <c r="D62" i="4"/>
  <c r="F62" i="4" s="1"/>
  <c r="F61" i="4"/>
  <c r="F60" i="4"/>
  <c r="E59" i="4"/>
  <c r="D55" i="1" s="1"/>
  <c r="D59" i="4"/>
  <c r="F59" i="4" s="1"/>
  <c r="F58" i="4"/>
  <c r="F57" i="4"/>
  <c r="F56" i="4"/>
  <c r="F55" i="4"/>
  <c r="E54" i="4"/>
  <c r="D54" i="4"/>
  <c r="F53" i="4"/>
  <c r="F52" i="4"/>
  <c r="E51" i="4"/>
  <c r="D51" i="4"/>
  <c r="F49" i="4"/>
  <c r="F48" i="4"/>
  <c r="F47" i="4"/>
  <c r="F46" i="4"/>
  <c r="E45" i="4"/>
  <c r="E44" i="4" s="1"/>
  <c r="D45" i="4"/>
  <c r="F45" i="4" s="1"/>
  <c r="F43" i="4"/>
  <c r="F42" i="4"/>
  <c r="F41" i="4"/>
  <c r="E40" i="4"/>
  <c r="D40" i="4"/>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G1577" i="1"/>
  <c r="C1577" i="1"/>
  <c r="H1577" i="1" s="1"/>
  <c r="C1576" i="1"/>
  <c r="G1576" i="1" s="1"/>
  <c r="C1575" i="1"/>
  <c r="C1574" i="1"/>
  <c r="H1573" i="1"/>
  <c r="G1573" i="1"/>
  <c r="C1573" i="1"/>
  <c r="C1572" i="1"/>
  <c r="C1571" i="1"/>
  <c r="H1571" i="1" s="1"/>
  <c r="C1570" i="1"/>
  <c r="H1569" i="1"/>
  <c r="G1569" i="1"/>
  <c r="C1569" i="1"/>
  <c r="H1568" i="1"/>
  <c r="C1568" i="1"/>
  <c r="G1568" i="1" s="1"/>
  <c r="C1567" i="1"/>
  <c r="C1566" i="1"/>
  <c r="G1565" i="1"/>
  <c r="G1564" i="1"/>
  <c r="C1564" i="1"/>
  <c r="H1564" i="1" s="1"/>
  <c r="C1563" i="1"/>
  <c r="H1563" i="1" s="1"/>
  <c r="C1562" i="1"/>
  <c r="H1561" i="1"/>
  <c r="C1561" i="1"/>
  <c r="G1561" i="1" s="1"/>
  <c r="C1559" i="1"/>
  <c r="C1558" i="1"/>
  <c r="H1557" i="1"/>
  <c r="G1557" i="1"/>
  <c r="C1557" i="1"/>
  <c r="G1556" i="1"/>
  <c r="C1556" i="1"/>
  <c r="H1556" i="1" s="1"/>
  <c r="C1555" i="1"/>
  <c r="H1555" i="1" s="1"/>
  <c r="C1554" i="1"/>
  <c r="H1553" i="1"/>
  <c r="G1553" i="1"/>
  <c r="C1553" i="1"/>
  <c r="G1552" i="1"/>
  <c r="C1552" i="1"/>
  <c r="H1552" i="1" s="1"/>
  <c r="C1551" i="1"/>
  <c r="C1550" i="1"/>
  <c r="H1549" i="1"/>
  <c r="C1549" i="1"/>
  <c r="G1549" i="1" s="1"/>
  <c r="H1548" i="1"/>
  <c r="G1548" i="1"/>
  <c r="C1548" i="1"/>
  <c r="C1547" i="1"/>
  <c r="H1547" i="1" s="1"/>
  <c r="C1546" i="1"/>
  <c r="C1545" i="1"/>
  <c r="H1544" i="1"/>
  <c r="G1544" i="1"/>
  <c r="C1544" i="1"/>
  <c r="C1543" i="1"/>
  <c r="C1542" i="1"/>
  <c r="C1541" i="1"/>
  <c r="H1540" i="1"/>
  <c r="G1540" i="1"/>
  <c r="C1540" i="1"/>
  <c r="C1539" i="1"/>
  <c r="H1539" i="1" s="1"/>
  <c r="C1538" i="1"/>
  <c r="H1537" i="1"/>
  <c r="C1537" i="1"/>
  <c r="G1537" i="1" s="1"/>
  <c r="H1536" i="1"/>
  <c r="G1536" i="1"/>
  <c r="C1536" i="1"/>
  <c r="C1535" i="1"/>
  <c r="C1534" i="1"/>
  <c r="G1533" i="1"/>
  <c r="C1533" i="1"/>
  <c r="H1533" i="1" s="1"/>
  <c r="C1532" i="1"/>
  <c r="C1531" i="1"/>
  <c r="H1531" i="1" s="1"/>
  <c r="G1529" i="1"/>
  <c r="C1529" i="1"/>
  <c r="H1529" i="1" s="1"/>
  <c r="H1528" i="1"/>
  <c r="C1528" i="1"/>
  <c r="G1528" i="1" s="1"/>
  <c r="C1527" i="1"/>
  <c r="C1526" i="1"/>
  <c r="G1525" i="1"/>
  <c r="C1525" i="1"/>
  <c r="H1525" i="1" s="1"/>
  <c r="C1523" i="1"/>
  <c r="H1523" i="1" s="1"/>
  <c r="C1522" i="1"/>
  <c r="C1521" i="1"/>
  <c r="G1521" i="1" s="1"/>
  <c r="C1520" i="1"/>
  <c r="G1519" i="1"/>
  <c r="C1519" i="1"/>
  <c r="H1519" i="1" s="1"/>
  <c r="H1516" i="1"/>
  <c r="G1516" i="1"/>
  <c r="C1516" i="1"/>
  <c r="C1515" i="1"/>
  <c r="H1515" i="1" s="1"/>
  <c r="C1514" i="1"/>
  <c r="H1513" i="1"/>
  <c r="G1513" i="1"/>
  <c r="C1513" i="1"/>
  <c r="H1512" i="1"/>
  <c r="G1512" i="1"/>
  <c r="C1512" i="1"/>
  <c r="C1511" i="1"/>
  <c r="C1510" i="1"/>
  <c r="H1509" i="1"/>
  <c r="C1509" i="1"/>
  <c r="G1509" i="1" s="1"/>
  <c r="C1508" i="1"/>
  <c r="G1508" i="1" s="1"/>
  <c r="C1507" i="1"/>
  <c r="H1507" i="1" s="1"/>
  <c r="C1506" i="1"/>
  <c r="G1505" i="1"/>
  <c r="C1505" i="1"/>
  <c r="H1505" i="1" s="1"/>
  <c r="C1504" i="1"/>
  <c r="G1504" i="1" s="1"/>
  <c r="C1503" i="1"/>
  <c r="C1502" i="1"/>
  <c r="H1500" i="1"/>
  <c r="C1500" i="1"/>
  <c r="G1500" i="1" s="1"/>
  <c r="C1498" i="1"/>
  <c r="H1497" i="1"/>
  <c r="G1497" i="1"/>
  <c r="C1497" i="1"/>
  <c r="G1496" i="1"/>
  <c r="C1496" i="1"/>
  <c r="H1496" i="1" s="1"/>
  <c r="C1495" i="1"/>
  <c r="C1494" i="1"/>
  <c r="H1493" i="1"/>
  <c r="C1493" i="1"/>
  <c r="G1493" i="1" s="1"/>
  <c r="H1492" i="1"/>
  <c r="G1492" i="1"/>
  <c r="C1492" i="1"/>
  <c r="C1491" i="1"/>
  <c r="H1491" i="1" s="1"/>
  <c r="C1490" i="1"/>
  <c r="C1489" i="1"/>
  <c r="G1489" i="1" s="1"/>
  <c r="C1488" i="1"/>
  <c r="H1488" i="1" s="1"/>
  <c r="C1487" i="1"/>
  <c r="C1486" i="1"/>
  <c r="H1485" i="1"/>
  <c r="C1485" i="1"/>
  <c r="G1485" i="1" s="1"/>
  <c r="H1484" i="1"/>
  <c r="G1484" i="1"/>
  <c r="C1484" i="1"/>
  <c r="C1483" i="1"/>
  <c r="H1483" i="1" s="1"/>
  <c r="C1482" i="1"/>
  <c r="G1480" i="1"/>
  <c r="C1480" i="1"/>
  <c r="H1480" i="1" s="1"/>
  <c r="D1479" i="1"/>
  <c r="C1479" i="1"/>
  <c r="D1478" i="1"/>
  <c r="C1478" i="1"/>
  <c r="H1478" i="1" s="1"/>
  <c r="D1477" i="1"/>
  <c r="C1477" i="1"/>
  <c r="D1476" i="1"/>
  <c r="G1476" i="1" s="1"/>
  <c r="C1476" i="1"/>
  <c r="D1475" i="1"/>
  <c r="C1475" i="1"/>
  <c r="H1475" i="1" s="1"/>
  <c r="D1474" i="1"/>
  <c r="H1474" i="1" s="1"/>
  <c r="C1474" i="1"/>
  <c r="J1473" i="1"/>
  <c r="D1473" i="1"/>
  <c r="G1473" i="1" s="1"/>
  <c r="C1473" i="1"/>
  <c r="D1472" i="1"/>
  <c r="C1472" i="1"/>
  <c r="H1472" i="1" s="1"/>
  <c r="D1471" i="1"/>
  <c r="C1471" i="1"/>
  <c r="D1470" i="1"/>
  <c r="C1470" i="1"/>
  <c r="D1469" i="1"/>
  <c r="G1469" i="1" s="1"/>
  <c r="C1469" i="1"/>
  <c r="D1468" i="1"/>
  <c r="C1468" i="1"/>
  <c r="G1467" i="1"/>
  <c r="D1467" i="1"/>
  <c r="C1467" i="1"/>
  <c r="G1466" i="1"/>
  <c r="D1466" i="1"/>
  <c r="H1466" i="1" s="1"/>
  <c r="C1466" i="1"/>
  <c r="D1465" i="1"/>
  <c r="C1465" i="1"/>
  <c r="J1465" i="1" s="1"/>
  <c r="D1464" i="1"/>
  <c r="C1464" i="1"/>
  <c r="D1463" i="1"/>
  <c r="C1463" i="1"/>
  <c r="G1463" i="1" s="1"/>
  <c r="G1462" i="1"/>
  <c r="D1462" i="1"/>
  <c r="C1462" i="1"/>
  <c r="D1461" i="1"/>
  <c r="G1461" i="1" s="1"/>
  <c r="C1461" i="1"/>
  <c r="D1460" i="1"/>
  <c r="C1460" i="1"/>
  <c r="D1459" i="1"/>
  <c r="C1459" i="1"/>
  <c r="D1458" i="1"/>
  <c r="C1458" i="1"/>
  <c r="H1457" i="1"/>
  <c r="D1457" i="1"/>
  <c r="C1457" i="1"/>
  <c r="D1456" i="1"/>
  <c r="C1456" i="1"/>
  <c r="D1455" i="1"/>
  <c r="C1455" i="1"/>
  <c r="D1454" i="1"/>
  <c r="D1452" i="1"/>
  <c r="C1452" i="1"/>
  <c r="D1451" i="1"/>
  <c r="C1451" i="1"/>
  <c r="D1450" i="1"/>
  <c r="C1450" i="1"/>
  <c r="D1449" i="1"/>
  <c r="C1449" i="1"/>
  <c r="D1448" i="1"/>
  <c r="C1448" i="1"/>
  <c r="G1448" i="1" s="1"/>
  <c r="H1447" i="1"/>
  <c r="D1447" i="1"/>
  <c r="C1447" i="1"/>
  <c r="J1447" i="1" s="1"/>
  <c r="D1446" i="1"/>
  <c r="C1446" i="1"/>
  <c r="D1445" i="1"/>
  <c r="G1445" i="1" s="1"/>
  <c r="C1445" i="1"/>
  <c r="D1444" i="1"/>
  <c r="C1444" i="1"/>
  <c r="D1443" i="1"/>
  <c r="C1443" i="1"/>
  <c r="D1442" i="1"/>
  <c r="C1442" i="1"/>
  <c r="D1441" i="1"/>
  <c r="C1441" i="1"/>
  <c r="D1440" i="1"/>
  <c r="C1440" i="1"/>
  <c r="J1440" i="1" s="1"/>
  <c r="D1439" i="1"/>
  <c r="C1439" i="1"/>
  <c r="D1438" i="1"/>
  <c r="C1438" i="1"/>
  <c r="G1438" i="1" s="1"/>
  <c r="D1437" i="1"/>
  <c r="D1434" i="1"/>
  <c r="C1434" i="1"/>
  <c r="H1434" i="1" s="1"/>
  <c r="D1433" i="1"/>
  <c r="C1433" i="1"/>
  <c r="G1433" i="1" s="1"/>
  <c r="G1432" i="1"/>
  <c r="D1432" i="1"/>
  <c r="C1432" i="1"/>
  <c r="H1432" i="1" s="1"/>
  <c r="D1431" i="1"/>
  <c r="G1431" i="1" s="1"/>
  <c r="C1431" i="1"/>
  <c r="G1430" i="1"/>
  <c r="D1430" i="1"/>
  <c r="C1430" i="1"/>
  <c r="H1430" i="1" s="1"/>
  <c r="D1429" i="1"/>
  <c r="C1429" i="1"/>
  <c r="G1429" i="1" s="1"/>
  <c r="D1428" i="1"/>
  <c r="C1428" i="1"/>
  <c r="H1428" i="1" s="1"/>
  <c r="D1427" i="1"/>
  <c r="G1427" i="1" s="1"/>
  <c r="C1427" i="1"/>
  <c r="D1426" i="1"/>
  <c r="C1426" i="1"/>
  <c r="H1426" i="1" s="1"/>
  <c r="D1425" i="1"/>
  <c r="C1425" i="1"/>
  <c r="G1425" i="1" s="1"/>
  <c r="G1424" i="1"/>
  <c r="D1424" i="1"/>
  <c r="C1424" i="1"/>
  <c r="H1424" i="1" s="1"/>
  <c r="D1423" i="1"/>
  <c r="G1423" i="1" s="1"/>
  <c r="C1423" i="1"/>
  <c r="G1422" i="1"/>
  <c r="D1422" i="1"/>
  <c r="C1422" i="1"/>
  <c r="H1422" i="1" s="1"/>
  <c r="D1421" i="1"/>
  <c r="C1421" i="1"/>
  <c r="H1421" i="1" s="1"/>
  <c r="D1420" i="1"/>
  <c r="C1420" i="1"/>
  <c r="H1420" i="1" s="1"/>
  <c r="G1419" i="1"/>
  <c r="D1419" i="1"/>
  <c r="C1419" i="1"/>
  <c r="H1419" i="1" s="1"/>
  <c r="D1418" i="1"/>
  <c r="C1418" i="1"/>
  <c r="H1418" i="1" s="1"/>
  <c r="D1417" i="1"/>
  <c r="C1417" i="1"/>
  <c r="G1417" i="1" s="1"/>
  <c r="C1416" i="1"/>
  <c r="G1415" i="1"/>
  <c r="D1415" i="1"/>
  <c r="H1415" i="1" s="1"/>
  <c r="C1415" i="1"/>
  <c r="G1414" i="1"/>
  <c r="D1414" i="1"/>
  <c r="H1414" i="1" s="1"/>
  <c r="C1414" i="1"/>
  <c r="G1413" i="1"/>
  <c r="D1413" i="1"/>
  <c r="H1413" i="1" s="1"/>
  <c r="C1413" i="1"/>
  <c r="G1412" i="1"/>
  <c r="D1412" i="1"/>
  <c r="H1412" i="1" s="1"/>
  <c r="C1412" i="1"/>
  <c r="G1411" i="1"/>
  <c r="D1411" i="1"/>
  <c r="H1411" i="1" s="1"/>
  <c r="C1411" i="1"/>
  <c r="G1410" i="1"/>
  <c r="D1410" i="1"/>
  <c r="H1410" i="1" s="1"/>
  <c r="C1410" i="1"/>
  <c r="G1409" i="1"/>
  <c r="D1409" i="1"/>
  <c r="H1409" i="1" s="1"/>
  <c r="C1409" i="1"/>
  <c r="G1407" i="1"/>
  <c r="D1407" i="1"/>
  <c r="H1407" i="1" s="1"/>
  <c r="C1407" i="1"/>
  <c r="G1406" i="1"/>
  <c r="D1406" i="1"/>
  <c r="H1406" i="1" s="1"/>
  <c r="C1406" i="1"/>
  <c r="G1405" i="1"/>
  <c r="D1405" i="1"/>
  <c r="H1405" i="1" s="1"/>
  <c r="C1405" i="1"/>
  <c r="G1404" i="1"/>
  <c r="D1404" i="1"/>
  <c r="H1404" i="1" s="1"/>
  <c r="C1404" i="1"/>
  <c r="G1403" i="1"/>
  <c r="D1403" i="1"/>
  <c r="H1403" i="1" s="1"/>
  <c r="C1403" i="1"/>
  <c r="G1402" i="1"/>
  <c r="D1402" i="1"/>
  <c r="H1402" i="1" s="1"/>
  <c r="C1402" i="1"/>
  <c r="G1401" i="1"/>
  <c r="D1401" i="1"/>
  <c r="H1401" i="1" s="1"/>
  <c r="C1401" i="1"/>
  <c r="G1400" i="1"/>
  <c r="D1400" i="1"/>
  <c r="H1400" i="1" s="1"/>
  <c r="C1400" i="1"/>
  <c r="G1399" i="1"/>
  <c r="D1399" i="1"/>
  <c r="H1399" i="1" s="1"/>
  <c r="C1399" i="1"/>
  <c r="G1398" i="1"/>
  <c r="D1398" i="1"/>
  <c r="H1398" i="1" s="1"/>
  <c r="C1398" i="1"/>
  <c r="G1397" i="1"/>
  <c r="D1397" i="1"/>
  <c r="H1397" i="1" s="1"/>
  <c r="C1397" i="1"/>
  <c r="G1396" i="1"/>
  <c r="D1396" i="1"/>
  <c r="H1396" i="1" s="1"/>
  <c r="C1396" i="1"/>
  <c r="G1395" i="1"/>
  <c r="D1395" i="1"/>
  <c r="H1395" i="1" s="1"/>
  <c r="C1395" i="1"/>
  <c r="G1394" i="1"/>
  <c r="D1394" i="1"/>
  <c r="H1394" i="1" s="1"/>
  <c r="C1394" i="1"/>
  <c r="G1393" i="1"/>
  <c r="D1393" i="1"/>
  <c r="H1393" i="1" s="1"/>
  <c r="C1393" i="1"/>
  <c r="G1392" i="1"/>
  <c r="D1392" i="1"/>
  <c r="H1392" i="1" s="1"/>
  <c r="C1392" i="1"/>
  <c r="G1391" i="1"/>
  <c r="D1391" i="1"/>
  <c r="H1391" i="1" s="1"/>
  <c r="C1391" i="1"/>
  <c r="G1390" i="1"/>
  <c r="D1390" i="1"/>
  <c r="H1390" i="1" s="1"/>
  <c r="C1390" i="1"/>
  <c r="G1389" i="1"/>
  <c r="D1389" i="1"/>
  <c r="H1389" i="1" s="1"/>
  <c r="C1389" i="1"/>
  <c r="G1388" i="1"/>
  <c r="D1388" i="1"/>
  <c r="H1388" i="1" s="1"/>
  <c r="C1388" i="1"/>
  <c r="G1387" i="1"/>
  <c r="D1387" i="1"/>
  <c r="H1387" i="1" s="1"/>
  <c r="C1387" i="1"/>
  <c r="G1386" i="1"/>
  <c r="D1386" i="1"/>
  <c r="H1386" i="1" s="1"/>
  <c r="C1386" i="1"/>
  <c r="G1385" i="1"/>
  <c r="D1385" i="1"/>
  <c r="H1385" i="1" s="1"/>
  <c r="C1385" i="1"/>
  <c r="G1384" i="1"/>
  <c r="D1384" i="1"/>
  <c r="H1384" i="1" s="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C1344" i="1"/>
  <c r="G1344" i="1" s="1"/>
  <c r="D1343" i="1"/>
  <c r="C1343" i="1"/>
  <c r="H1343" i="1" s="1"/>
  <c r="D1342" i="1"/>
  <c r="C1342" i="1"/>
  <c r="H1342" i="1" s="1"/>
  <c r="G1341" i="1"/>
  <c r="D1341" i="1"/>
  <c r="C1341" i="1"/>
  <c r="H1341" i="1" s="1"/>
  <c r="G1340" i="1"/>
  <c r="D1340" i="1"/>
  <c r="C1340" i="1"/>
  <c r="H1340" i="1" s="1"/>
  <c r="D1339" i="1"/>
  <c r="C1339" i="1"/>
  <c r="H1339" i="1" s="1"/>
  <c r="D1338" i="1"/>
  <c r="C1338" i="1"/>
  <c r="H1338" i="1" s="1"/>
  <c r="C1337" i="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D1328" i="1"/>
  <c r="C1328" i="1"/>
  <c r="D1327" i="1"/>
  <c r="C1327" i="1"/>
  <c r="G1327" i="1" s="1"/>
  <c r="D1326" i="1"/>
  <c r="H1326" i="1" s="1"/>
  <c r="C1326" i="1"/>
  <c r="H1325" i="1"/>
  <c r="D1325" i="1"/>
  <c r="C1325" i="1"/>
  <c r="G1325" i="1" s="1"/>
  <c r="D1324" i="1"/>
  <c r="C1324" i="1"/>
  <c r="H1324" i="1" s="1"/>
  <c r="H1323" i="1"/>
  <c r="D1323" i="1"/>
  <c r="C1323" i="1"/>
  <c r="G1323" i="1" s="1"/>
  <c r="D1322" i="1"/>
  <c r="H1322" i="1" s="1"/>
  <c r="C1322" i="1"/>
  <c r="D1321" i="1"/>
  <c r="C1321" i="1"/>
  <c r="G1321" i="1" s="1"/>
  <c r="D1320" i="1"/>
  <c r="C1320" i="1"/>
  <c r="D1319" i="1"/>
  <c r="C1319" i="1"/>
  <c r="G1319" i="1" s="1"/>
  <c r="D1318" i="1"/>
  <c r="H1318" i="1" s="1"/>
  <c r="C1318" i="1"/>
  <c r="H1317" i="1"/>
  <c r="D1317" i="1"/>
  <c r="C1317" i="1"/>
  <c r="G1317" i="1" s="1"/>
  <c r="D1316" i="1"/>
  <c r="C1316" i="1"/>
  <c r="H1316" i="1" s="1"/>
  <c r="H1315" i="1"/>
  <c r="D1315" i="1"/>
  <c r="C1315" i="1"/>
  <c r="G1315" i="1" s="1"/>
  <c r="D1314" i="1"/>
  <c r="H1314" i="1" s="1"/>
  <c r="C1314" i="1"/>
  <c r="D1313" i="1"/>
  <c r="C1313" i="1"/>
  <c r="G1313" i="1" s="1"/>
  <c r="D1312" i="1"/>
  <c r="C1312" i="1"/>
  <c r="D1311" i="1"/>
  <c r="C1311" i="1"/>
  <c r="G1311" i="1" s="1"/>
  <c r="D1310" i="1"/>
  <c r="H1310" i="1" s="1"/>
  <c r="C1310" i="1"/>
  <c r="H1309" i="1"/>
  <c r="D1309" i="1"/>
  <c r="C1309" i="1"/>
  <c r="G1309" i="1" s="1"/>
  <c r="D1308" i="1"/>
  <c r="C1308" i="1"/>
  <c r="H1308" i="1" s="1"/>
  <c r="H1307" i="1"/>
  <c r="D1307" i="1"/>
  <c r="C1307" i="1"/>
  <c r="G1307" i="1" s="1"/>
  <c r="D1306" i="1"/>
  <c r="H1306" i="1" s="1"/>
  <c r="C1306" i="1"/>
  <c r="D1305" i="1"/>
  <c r="C1305" i="1"/>
  <c r="G1305" i="1" s="1"/>
  <c r="G1304" i="1"/>
  <c r="D1304" i="1"/>
  <c r="C1304" i="1"/>
  <c r="H1304" i="1" s="1"/>
  <c r="G1303" i="1"/>
  <c r="D1303" i="1"/>
  <c r="C1303" i="1"/>
  <c r="H1303" i="1" s="1"/>
  <c r="D1302" i="1"/>
  <c r="C1302" i="1"/>
  <c r="H1302" i="1" s="1"/>
  <c r="D1301" i="1"/>
  <c r="C1301" i="1"/>
  <c r="H1301" i="1" s="1"/>
  <c r="G1300" i="1"/>
  <c r="D1300" i="1"/>
  <c r="C1300" i="1"/>
  <c r="H1300" i="1" s="1"/>
  <c r="G1298" i="1"/>
  <c r="D1298" i="1"/>
  <c r="C1298" i="1"/>
  <c r="H1298" i="1" s="1"/>
  <c r="D1297" i="1"/>
  <c r="C1297" i="1"/>
  <c r="H1297" i="1" s="1"/>
  <c r="D1296" i="1"/>
  <c r="C1296" i="1"/>
  <c r="H1296" i="1" s="1"/>
  <c r="G1295" i="1"/>
  <c r="D1295" i="1"/>
  <c r="C1295" i="1"/>
  <c r="H1295" i="1" s="1"/>
  <c r="G1294" i="1"/>
  <c r="D1294" i="1"/>
  <c r="C1294" i="1"/>
  <c r="H1294" i="1" s="1"/>
  <c r="D1293" i="1"/>
  <c r="C1293" i="1"/>
  <c r="H1293" i="1" s="1"/>
  <c r="D1292" i="1"/>
  <c r="C1292" i="1"/>
  <c r="H1292" i="1" s="1"/>
  <c r="G1291" i="1"/>
  <c r="D1291" i="1"/>
  <c r="C1291" i="1"/>
  <c r="H1291" i="1" s="1"/>
  <c r="G1290" i="1"/>
  <c r="D1290" i="1"/>
  <c r="C1290" i="1"/>
  <c r="H1290" i="1" s="1"/>
  <c r="D1289" i="1"/>
  <c r="C1289" i="1"/>
  <c r="H1289" i="1" s="1"/>
  <c r="D1288" i="1"/>
  <c r="C1288" i="1"/>
  <c r="H1288" i="1" s="1"/>
  <c r="G1287" i="1"/>
  <c r="D1287" i="1"/>
  <c r="C1287" i="1"/>
  <c r="H1287" i="1" s="1"/>
  <c r="G1286" i="1"/>
  <c r="D1286" i="1"/>
  <c r="C1286" i="1"/>
  <c r="H1286" i="1" s="1"/>
  <c r="D1285" i="1"/>
  <c r="C1285" i="1"/>
  <c r="H1285" i="1" s="1"/>
  <c r="D1284" i="1"/>
  <c r="C1284" i="1"/>
  <c r="H1284" i="1" s="1"/>
  <c r="G1283" i="1"/>
  <c r="D1283" i="1"/>
  <c r="C1283" i="1"/>
  <c r="H1283" i="1" s="1"/>
  <c r="G1282" i="1"/>
  <c r="D1282" i="1"/>
  <c r="C1282" i="1"/>
  <c r="H1282" i="1" s="1"/>
  <c r="D1281" i="1"/>
  <c r="C1281" i="1"/>
  <c r="H1281" i="1" s="1"/>
  <c r="D1280" i="1"/>
  <c r="C1280" i="1"/>
  <c r="H1280" i="1" s="1"/>
  <c r="G1279" i="1"/>
  <c r="D1279" i="1"/>
  <c r="C1279" i="1"/>
  <c r="H1279" i="1" s="1"/>
  <c r="G1278" i="1"/>
  <c r="D1278" i="1"/>
  <c r="C1278" i="1"/>
  <c r="H1278" i="1" s="1"/>
  <c r="D1277" i="1"/>
  <c r="C1277" i="1"/>
  <c r="H1277" i="1" s="1"/>
  <c r="D1276" i="1"/>
  <c r="C1276" i="1"/>
  <c r="H1276" i="1" s="1"/>
  <c r="G1275" i="1"/>
  <c r="D1275" i="1"/>
  <c r="C1275" i="1"/>
  <c r="H1275" i="1" s="1"/>
  <c r="G1274" i="1"/>
  <c r="D1274" i="1"/>
  <c r="C1274" i="1"/>
  <c r="H1274" i="1" s="1"/>
  <c r="D1273" i="1"/>
  <c r="C1273" i="1"/>
  <c r="H1273" i="1" s="1"/>
  <c r="H1272" i="1"/>
  <c r="D1272" i="1"/>
  <c r="C1272" i="1"/>
  <c r="D1271" i="1"/>
  <c r="H1271" i="1" s="1"/>
  <c r="C1271" i="1"/>
  <c r="D1270" i="1"/>
  <c r="H1270" i="1" s="1"/>
  <c r="C1270" i="1"/>
  <c r="G1270" i="1" s="1"/>
  <c r="H1269" i="1"/>
  <c r="D1269" i="1"/>
  <c r="C1269" i="1"/>
  <c r="G1269" i="1" s="1"/>
  <c r="H1268" i="1"/>
  <c r="D1268" i="1"/>
  <c r="C1268" i="1"/>
  <c r="D1267" i="1"/>
  <c r="H1267" i="1" s="1"/>
  <c r="C1267" i="1"/>
  <c r="D1266" i="1"/>
  <c r="C1266" i="1"/>
  <c r="G1265" i="1"/>
  <c r="D1265" i="1"/>
  <c r="C1265" i="1"/>
  <c r="D1264" i="1"/>
  <c r="C1264" i="1"/>
  <c r="G1264" i="1" s="1"/>
  <c r="D1263" i="1"/>
  <c r="G1263" i="1" s="1"/>
  <c r="C1263" i="1"/>
  <c r="D1262" i="1"/>
  <c r="G1262" i="1" s="1"/>
  <c r="C1262" i="1"/>
  <c r="D1261" i="1"/>
  <c r="G1261" i="1" s="1"/>
  <c r="C1261" i="1"/>
  <c r="H1260" i="1"/>
  <c r="D1260" i="1"/>
  <c r="G1260" i="1" s="1"/>
  <c r="C1260" i="1"/>
  <c r="H1259" i="1"/>
  <c r="D1259" i="1"/>
  <c r="G1259" i="1" s="1"/>
  <c r="C1259" i="1"/>
  <c r="D1258" i="1"/>
  <c r="G1258" i="1" s="1"/>
  <c r="C1258" i="1"/>
  <c r="D1257" i="1"/>
  <c r="G1257" i="1" s="1"/>
  <c r="C1257" i="1"/>
  <c r="H1256" i="1"/>
  <c r="D1256" i="1"/>
  <c r="G1256" i="1" s="1"/>
  <c r="C1256" i="1"/>
  <c r="H1255" i="1"/>
  <c r="D1255" i="1"/>
  <c r="G1255" i="1" s="1"/>
  <c r="C1255" i="1"/>
  <c r="D1254" i="1"/>
  <c r="G1254" i="1" s="1"/>
  <c r="C1254" i="1"/>
  <c r="D1253" i="1"/>
  <c r="G1253" i="1" s="1"/>
  <c r="C1253" i="1"/>
  <c r="H1252" i="1"/>
  <c r="D1252" i="1"/>
  <c r="G1252" i="1" s="1"/>
  <c r="C1252" i="1"/>
  <c r="H1251" i="1"/>
  <c r="D1251" i="1"/>
  <c r="G1251" i="1" s="1"/>
  <c r="C1251" i="1"/>
  <c r="D1250" i="1"/>
  <c r="G1250" i="1" s="1"/>
  <c r="C1250" i="1"/>
  <c r="D1249" i="1"/>
  <c r="G1249" i="1" s="1"/>
  <c r="C1249" i="1"/>
  <c r="H1248" i="1"/>
  <c r="D1248" i="1"/>
  <c r="G1248" i="1" s="1"/>
  <c r="C1248" i="1"/>
  <c r="H1247" i="1"/>
  <c r="D1247" i="1"/>
  <c r="G1247" i="1" s="1"/>
  <c r="C1247" i="1"/>
  <c r="D1246" i="1"/>
  <c r="G1246" i="1" s="1"/>
  <c r="C1246" i="1"/>
  <c r="D1245" i="1"/>
  <c r="G1245" i="1" s="1"/>
  <c r="C1245" i="1"/>
  <c r="H1244" i="1"/>
  <c r="D1244" i="1"/>
  <c r="G1244" i="1" s="1"/>
  <c r="C1244" i="1"/>
  <c r="D1243" i="1"/>
  <c r="C1243" i="1"/>
  <c r="D1242" i="1"/>
  <c r="C1242" i="1"/>
  <c r="G1242" i="1" s="1"/>
  <c r="D1241" i="1"/>
  <c r="C1241" i="1"/>
  <c r="D1240" i="1"/>
  <c r="C1240" i="1"/>
  <c r="H1240" i="1" s="1"/>
  <c r="D1239" i="1"/>
  <c r="C1239" i="1"/>
  <c r="G1239" i="1" s="1"/>
  <c r="H1238" i="1"/>
  <c r="D1238" i="1"/>
  <c r="C1238" i="1"/>
  <c r="D1237" i="1"/>
  <c r="H1237" i="1" s="1"/>
  <c r="C1237" i="1"/>
  <c r="D1236" i="1"/>
  <c r="D1235" i="1"/>
  <c r="D1234" i="1"/>
  <c r="H1234" i="1" s="1"/>
  <c r="C1234" i="1"/>
  <c r="D1233" i="1"/>
  <c r="H1233" i="1" s="1"/>
  <c r="C1233" i="1"/>
  <c r="D1232" i="1"/>
  <c r="G1232" i="1" s="1"/>
  <c r="C1232" i="1"/>
  <c r="D1231" i="1"/>
  <c r="C1231" i="1"/>
  <c r="G1231" i="1" s="1"/>
  <c r="D1230" i="1"/>
  <c r="C1230" i="1"/>
  <c r="G1230" i="1" s="1"/>
  <c r="H1229" i="1"/>
  <c r="D1229" i="1"/>
  <c r="C1229" i="1"/>
  <c r="G1229" i="1" s="1"/>
  <c r="H1228" i="1"/>
  <c r="D1228" i="1"/>
  <c r="C1228" i="1"/>
  <c r="G1228" i="1" s="1"/>
  <c r="D1227" i="1"/>
  <c r="H1227" i="1" s="1"/>
  <c r="C1227" i="1"/>
  <c r="D1226" i="1"/>
  <c r="C1226" i="1"/>
  <c r="H1226" i="1" s="1"/>
  <c r="D1225" i="1"/>
  <c r="C1225" i="1"/>
  <c r="D1224" i="1"/>
  <c r="G1224" i="1" s="1"/>
  <c r="C1224" i="1"/>
  <c r="D1223" i="1"/>
  <c r="H1221" i="1"/>
  <c r="G1221" i="1"/>
  <c r="D1221" i="1"/>
  <c r="C1221" i="1"/>
  <c r="H1220" i="1"/>
  <c r="G1220" i="1"/>
  <c r="D1220" i="1"/>
  <c r="C1220" i="1"/>
  <c r="H1219" i="1"/>
  <c r="G1219" i="1"/>
  <c r="D1219" i="1"/>
  <c r="C1219" i="1"/>
  <c r="D1218" i="1"/>
  <c r="C1218" i="1"/>
  <c r="D1217" i="1"/>
  <c r="C1217" i="1"/>
  <c r="D1216" i="1"/>
  <c r="C1216" i="1"/>
  <c r="D1215" i="1"/>
  <c r="D1213" i="1"/>
  <c r="C1213" i="1"/>
  <c r="H1213" i="1" s="1"/>
  <c r="H1212" i="1"/>
  <c r="D1212" i="1"/>
  <c r="C1212" i="1"/>
  <c r="D1211" i="1"/>
  <c r="G1210" i="1"/>
  <c r="D1210" i="1"/>
  <c r="C1210" i="1"/>
  <c r="D1209" i="1"/>
  <c r="G1209" i="1" s="1"/>
  <c r="C1209" i="1"/>
  <c r="D1208" i="1"/>
  <c r="C1208" i="1"/>
  <c r="H1208" i="1" s="1"/>
  <c r="D1207" i="1"/>
  <c r="C1207" i="1"/>
  <c r="H1207" i="1" s="1"/>
  <c r="G1206" i="1"/>
  <c r="D1206" i="1"/>
  <c r="C1206" i="1"/>
  <c r="D1205" i="1"/>
  <c r="G1205" i="1" s="1"/>
  <c r="C1205" i="1"/>
  <c r="D1204" i="1"/>
  <c r="C1204" i="1"/>
  <c r="H1204" i="1" s="1"/>
  <c r="D1203" i="1"/>
  <c r="C1203" i="1"/>
  <c r="H1203" i="1" s="1"/>
  <c r="G1202" i="1"/>
  <c r="D1202" i="1"/>
  <c r="C1202" i="1"/>
  <c r="D1201" i="1"/>
  <c r="G1201" i="1" s="1"/>
  <c r="C1201" i="1"/>
  <c r="D1200" i="1"/>
  <c r="C1200" i="1"/>
  <c r="H1200" i="1" s="1"/>
  <c r="D1199" i="1"/>
  <c r="C1199" i="1"/>
  <c r="H1199" i="1" s="1"/>
  <c r="G1198" i="1"/>
  <c r="D1198" i="1"/>
  <c r="C1198" i="1"/>
  <c r="D1197" i="1"/>
  <c r="G1197" i="1" s="1"/>
  <c r="C1197" i="1"/>
  <c r="D1196" i="1"/>
  <c r="C1196" i="1"/>
  <c r="H1196" i="1" s="1"/>
  <c r="D1195" i="1"/>
  <c r="C1195" i="1"/>
  <c r="H1195" i="1" s="1"/>
  <c r="G1194" i="1"/>
  <c r="D1194" i="1"/>
  <c r="C1194" i="1"/>
  <c r="D1193" i="1"/>
  <c r="G1193" i="1" s="1"/>
  <c r="C1193" i="1"/>
  <c r="D1192" i="1"/>
  <c r="C1192" i="1"/>
  <c r="H1192" i="1" s="1"/>
  <c r="D1191" i="1"/>
  <c r="C1191" i="1"/>
  <c r="H1191" i="1" s="1"/>
  <c r="G1190" i="1"/>
  <c r="D1190" i="1"/>
  <c r="C1190" i="1"/>
  <c r="D1189" i="1"/>
  <c r="G1189" i="1" s="1"/>
  <c r="C1189" i="1"/>
  <c r="D1188" i="1"/>
  <c r="C1188" i="1"/>
  <c r="H1188" i="1" s="1"/>
  <c r="D1187" i="1"/>
  <c r="C1187" i="1"/>
  <c r="H1187" i="1" s="1"/>
  <c r="G1186" i="1"/>
  <c r="D1186" i="1"/>
  <c r="C1186" i="1"/>
  <c r="D1185" i="1"/>
  <c r="G1185" i="1" s="1"/>
  <c r="C1185" i="1"/>
  <c r="D1184" i="1"/>
  <c r="C1184" i="1"/>
  <c r="H1184" i="1" s="1"/>
  <c r="D1182" i="1"/>
  <c r="C1182" i="1"/>
  <c r="H1182" i="1" s="1"/>
  <c r="G1181" i="1"/>
  <c r="D1181" i="1"/>
  <c r="C1181" i="1"/>
  <c r="D1180" i="1"/>
  <c r="G1180" i="1" s="1"/>
  <c r="C1180" i="1"/>
  <c r="D1179" i="1"/>
  <c r="C1179" i="1"/>
  <c r="H1179" i="1" s="1"/>
  <c r="D1178" i="1"/>
  <c r="C1178" i="1"/>
  <c r="H1178" i="1" s="1"/>
  <c r="G1177" i="1"/>
  <c r="D1177" i="1"/>
  <c r="C1177" i="1"/>
  <c r="D1176" i="1"/>
  <c r="G1176" i="1" s="1"/>
  <c r="C1176" i="1"/>
  <c r="D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D1168" i="1"/>
  <c r="D1167" i="1"/>
  <c r="D1166" i="1"/>
  <c r="G1166" i="1" s="1"/>
  <c r="C1166" i="1"/>
  <c r="D1165" i="1"/>
  <c r="G1165" i="1" s="1"/>
  <c r="C1165" i="1"/>
  <c r="D1164" i="1"/>
  <c r="C1164" i="1"/>
  <c r="G1164" i="1" s="1"/>
  <c r="H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C1156" i="1"/>
  <c r="H1156" i="1" s="1"/>
  <c r="D1155" i="1"/>
  <c r="G1155" i="1" s="1"/>
  <c r="C1155" i="1"/>
  <c r="D1151" i="1"/>
  <c r="C1151" i="1"/>
  <c r="D1150" i="1"/>
  <c r="G1150" i="1" s="1"/>
  <c r="C1150" i="1"/>
  <c r="D1149" i="1"/>
  <c r="G1149" i="1" s="1"/>
  <c r="C1149" i="1"/>
  <c r="H1149" i="1" s="1"/>
  <c r="D1147" i="1"/>
  <c r="G1147" i="1" s="1"/>
  <c r="C1147" i="1"/>
  <c r="D1146" i="1"/>
  <c r="G1146" i="1" s="1"/>
  <c r="C1146" i="1"/>
  <c r="H1146" i="1" s="1"/>
  <c r="D1145" i="1"/>
  <c r="G1145" i="1" s="1"/>
  <c r="C1145" i="1"/>
  <c r="D1144" i="1"/>
  <c r="C1144" i="1"/>
  <c r="H1143" i="1"/>
  <c r="D1143" i="1"/>
  <c r="C1143" i="1"/>
  <c r="G1143" i="1" s="1"/>
  <c r="G1142" i="1"/>
  <c r="D1142" i="1"/>
  <c r="C1142" i="1"/>
  <c r="D1141" i="1"/>
  <c r="C1141" i="1"/>
  <c r="G1141" i="1" s="1"/>
  <c r="D1140" i="1"/>
  <c r="C1140" i="1"/>
  <c r="D1139" i="1"/>
  <c r="C1139" i="1"/>
  <c r="D1138" i="1"/>
  <c r="H1138" i="1" s="1"/>
  <c r="C1138" i="1"/>
  <c r="D1137" i="1"/>
  <c r="C1137" i="1"/>
  <c r="D1136" i="1"/>
  <c r="C1136" i="1"/>
  <c r="H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3" i="1"/>
  <c r="D1123" i="1"/>
  <c r="C1123" i="1"/>
  <c r="G1123" i="1" s="1"/>
  <c r="H1122" i="1"/>
  <c r="D1122" i="1"/>
  <c r="C1122" i="1"/>
  <c r="G1122" i="1" s="1"/>
  <c r="H1121" i="1"/>
  <c r="D1121" i="1"/>
  <c r="C1121" i="1"/>
  <c r="G1121" i="1" s="1"/>
  <c r="H1120" i="1"/>
  <c r="D1120" i="1"/>
  <c r="C1120" i="1"/>
  <c r="G1120" i="1" s="1"/>
  <c r="H1119" i="1"/>
  <c r="D1119" i="1"/>
  <c r="C1119" i="1"/>
  <c r="G1119" i="1" s="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G1094" i="1" s="1"/>
  <c r="D1093" i="1"/>
  <c r="C1093" i="1"/>
  <c r="G1093" i="1" s="1"/>
  <c r="H1092" i="1"/>
  <c r="D1092" i="1"/>
  <c r="C1092" i="1"/>
  <c r="G1092" i="1" s="1"/>
  <c r="H1091" i="1"/>
  <c r="D1091" i="1"/>
  <c r="C1091" i="1"/>
  <c r="G1091" i="1" s="1"/>
  <c r="D1090" i="1"/>
  <c r="C1090" i="1"/>
  <c r="G1090" i="1" s="1"/>
  <c r="D1089" i="1"/>
  <c r="C1089" i="1"/>
  <c r="G1089" i="1" s="1"/>
  <c r="H1088" i="1"/>
  <c r="D1088" i="1"/>
  <c r="C1088" i="1"/>
  <c r="G1088" i="1" s="1"/>
  <c r="H1087" i="1"/>
  <c r="D1087" i="1"/>
  <c r="C1087" i="1"/>
  <c r="G1087" i="1" s="1"/>
  <c r="D1086" i="1"/>
  <c r="C1086" i="1"/>
  <c r="G1086" i="1" s="1"/>
  <c r="D1085" i="1"/>
  <c r="C1085" i="1"/>
  <c r="G1085" i="1" s="1"/>
  <c r="H1084" i="1"/>
  <c r="D1084" i="1"/>
  <c r="C1084" i="1"/>
  <c r="G1084" i="1" s="1"/>
  <c r="H1083" i="1"/>
  <c r="D1083" i="1"/>
  <c r="C1083" i="1"/>
  <c r="G1083" i="1" s="1"/>
  <c r="D1082" i="1"/>
  <c r="C1082" i="1"/>
  <c r="G1082" i="1" s="1"/>
  <c r="D1081" i="1"/>
  <c r="C1081" i="1"/>
  <c r="G1081" i="1" s="1"/>
  <c r="H1080" i="1"/>
  <c r="D1080" i="1"/>
  <c r="C1080" i="1"/>
  <c r="G1080" i="1" s="1"/>
  <c r="H1079" i="1"/>
  <c r="D1079" i="1"/>
  <c r="C1079" i="1"/>
  <c r="G1079" i="1" s="1"/>
  <c r="D1078" i="1"/>
  <c r="C1078" i="1"/>
  <c r="G1078" i="1" s="1"/>
  <c r="D1077" i="1"/>
  <c r="C1077" i="1"/>
  <c r="G1077" i="1" s="1"/>
  <c r="H1076" i="1"/>
  <c r="D1076" i="1"/>
  <c r="C1076" i="1"/>
  <c r="D1075" i="1"/>
  <c r="H1075" i="1" s="1"/>
  <c r="C1075" i="1"/>
  <c r="D1074" i="1"/>
  <c r="C1074" i="1"/>
  <c r="G1074" i="1" s="1"/>
  <c r="D1073" i="1"/>
  <c r="C1073" i="1"/>
  <c r="G1073" i="1" s="1"/>
  <c r="H1072" i="1"/>
  <c r="D1072" i="1"/>
  <c r="C1072" i="1"/>
  <c r="D1071" i="1"/>
  <c r="H1071" i="1" s="1"/>
  <c r="C1071" i="1"/>
  <c r="D1070" i="1"/>
  <c r="C1070" i="1"/>
  <c r="G1070" i="1" s="1"/>
  <c r="D1069" i="1"/>
  <c r="C1069" i="1"/>
  <c r="G1069" i="1" s="1"/>
  <c r="H1068" i="1"/>
  <c r="D1068" i="1"/>
  <c r="C1068" i="1"/>
  <c r="G1068" i="1" s="1"/>
  <c r="H1067" i="1"/>
  <c r="D1067" i="1"/>
  <c r="C1067" i="1"/>
  <c r="G1067" i="1" s="1"/>
  <c r="H1066" i="1"/>
  <c r="D1066" i="1"/>
  <c r="C1066" i="1"/>
  <c r="G1066" i="1" s="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H1055" i="1"/>
  <c r="G1055" i="1"/>
  <c r="D1055" i="1"/>
  <c r="C1055" i="1"/>
  <c r="D1054" i="1"/>
  <c r="H1054" i="1" s="1"/>
  <c r="C1054" i="1"/>
  <c r="D1053" i="1"/>
  <c r="G1053" i="1" s="1"/>
  <c r="C1053" i="1"/>
  <c r="H1053" i="1" s="1"/>
  <c r="D1052" i="1"/>
  <c r="G1052" i="1" s="1"/>
  <c r="C1052" i="1"/>
  <c r="H1052" i="1" s="1"/>
  <c r="D1051" i="1"/>
  <c r="G1051" i="1" s="1"/>
  <c r="C1051" i="1"/>
  <c r="H1051" i="1" s="1"/>
  <c r="D1050" i="1"/>
  <c r="C1050" i="1"/>
  <c r="H1049" i="1"/>
  <c r="D1049" i="1"/>
  <c r="C1049" i="1"/>
  <c r="G1049" i="1" s="1"/>
  <c r="D1048" i="1"/>
  <c r="C1048" i="1"/>
  <c r="D1047" i="1"/>
  <c r="H1045" i="1"/>
  <c r="G1045" i="1"/>
  <c r="D1045" i="1"/>
  <c r="C1045" i="1"/>
  <c r="H1044" i="1"/>
  <c r="G1044" i="1"/>
  <c r="D1044" i="1"/>
  <c r="C1044" i="1"/>
  <c r="D1043" i="1"/>
  <c r="C1043" i="1"/>
  <c r="H1043" i="1" s="1"/>
  <c r="D1042" i="1"/>
  <c r="C1042" i="1"/>
  <c r="H1042" i="1" s="1"/>
  <c r="D1041" i="1"/>
  <c r="D1040" i="1"/>
  <c r="G1040" i="1" s="1"/>
  <c r="C1040" i="1"/>
  <c r="H1040" i="1" s="1"/>
  <c r="D1039" i="1"/>
  <c r="G1039" i="1" s="1"/>
  <c r="C1039" i="1"/>
  <c r="H1039" i="1" s="1"/>
  <c r="D1038" i="1"/>
  <c r="G1038" i="1" s="1"/>
  <c r="C1038" i="1"/>
  <c r="H1038" i="1" s="1"/>
  <c r="D1037" i="1"/>
  <c r="G1037" i="1" s="1"/>
  <c r="C1037" i="1"/>
  <c r="H1037" i="1" s="1"/>
  <c r="D1036" i="1"/>
  <c r="G1036" i="1" s="1"/>
  <c r="C1036" i="1"/>
  <c r="H1036" i="1" s="1"/>
  <c r="D1035" i="1"/>
  <c r="C1035" i="1"/>
  <c r="G1035" i="1" s="1"/>
  <c r="D1034" i="1"/>
  <c r="D1033" i="1"/>
  <c r="C1033" i="1"/>
  <c r="H1032" i="1"/>
  <c r="D1032" i="1"/>
  <c r="G1032" i="1" s="1"/>
  <c r="C1032" i="1"/>
  <c r="H1031" i="1"/>
  <c r="G1031" i="1"/>
  <c r="D1031" i="1"/>
  <c r="C1031" i="1"/>
  <c r="H1029" i="1"/>
  <c r="G1029" i="1"/>
  <c r="D1029" i="1"/>
  <c r="C1029" i="1"/>
  <c r="D1028" i="1"/>
  <c r="C1028" i="1"/>
  <c r="H1028" i="1" s="1"/>
  <c r="D1027" i="1"/>
  <c r="C1027" i="1"/>
  <c r="H1027" i="1" s="1"/>
  <c r="D1026" i="1"/>
  <c r="C1026" i="1"/>
  <c r="H1026" i="1" s="1"/>
  <c r="D1025" i="1"/>
  <c r="G1025" i="1" s="1"/>
  <c r="C1025" i="1"/>
  <c r="H1024" i="1"/>
  <c r="G1024" i="1"/>
  <c r="D1024" i="1"/>
  <c r="C1024" i="1"/>
  <c r="D1022" i="1"/>
  <c r="C1022" i="1"/>
  <c r="H1022" i="1" s="1"/>
  <c r="D1021" i="1"/>
  <c r="C1021" i="1"/>
  <c r="H1021" i="1" s="1"/>
  <c r="D1020" i="1"/>
  <c r="C1020" i="1"/>
  <c r="D1019" i="1"/>
  <c r="D1018" i="1"/>
  <c r="G1018" i="1" s="1"/>
  <c r="C1018" i="1"/>
  <c r="D1017" i="1"/>
  <c r="G1017" i="1" s="1"/>
  <c r="C1017" i="1"/>
  <c r="H1017" i="1" s="1"/>
  <c r="D1016" i="1"/>
  <c r="G1016" i="1" s="1"/>
  <c r="C1016" i="1"/>
  <c r="H1016" i="1" s="1"/>
  <c r="D1015" i="1"/>
  <c r="C1015" i="1"/>
  <c r="H1014" i="1"/>
  <c r="D1014" i="1"/>
  <c r="C1014" i="1"/>
  <c r="D1012" i="1"/>
  <c r="H1012" i="1" s="1"/>
  <c r="C1012" i="1"/>
  <c r="D1011" i="1"/>
  <c r="G1011" i="1" s="1"/>
  <c r="C1011" i="1"/>
  <c r="H1011" i="1" s="1"/>
  <c r="D1010" i="1"/>
  <c r="G1010" i="1" s="1"/>
  <c r="C1010" i="1"/>
  <c r="H1010" i="1" s="1"/>
  <c r="D1009" i="1"/>
  <c r="G1009" i="1" s="1"/>
  <c r="C1009" i="1"/>
  <c r="H1009" i="1" s="1"/>
  <c r="D1008" i="1"/>
  <c r="C1008" i="1"/>
  <c r="D1007" i="1"/>
  <c r="D1006" i="1"/>
  <c r="G1006" i="1" s="1"/>
  <c r="C1006" i="1"/>
  <c r="H1005" i="1"/>
  <c r="G1005" i="1"/>
  <c r="D1005" i="1"/>
  <c r="C1005" i="1"/>
  <c r="D1004" i="1"/>
  <c r="C1004" i="1"/>
  <c r="D1003" i="1"/>
  <c r="C1003" i="1"/>
  <c r="H1003" i="1" s="1"/>
  <c r="D1002" i="1"/>
  <c r="G1002" i="1" s="1"/>
  <c r="C1002" i="1"/>
  <c r="D1001" i="1"/>
  <c r="C1001" i="1"/>
  <c r="H1001" i="1" s="1"/>
  <c r="D1000" i="1"/>
  <c r="H1000" i="1" s="1"/>
  <c r="C1000" i="1"/>
  <c r="D999" i="1"/>
  <c r="G999" i="1" s="1"/>
  <c r="C999" i="1"/>
  <c r="D998" i="1"/>
  <c r="C998" i="1"/>
  <c r="C997" i="1"/>
  <c r="D996" i="1"/>
  <c r="C996" i="1"/>
  <c r="H996" i="1" s="1"/>
  <c r="G995" i="1"/>
  <c r="D995" i="1"/>
  <c r="H995" i="1" s="1"/>
  <c r="C995" i="1"/>
  <c r="H994" i="1"/>
  <c r="G994" i="1"/>
  <c r="D994" i="1"/>
  <c r="C994" i="1"/>
  <c r="D993" i="1"/>
  <c r="C993" i="1"/>
  <c r="D992" i="1"/>
  <c r="C992" i="1"/>
  <c r="H992" i="1" s="1"/>
  <c r="D989" i="1"/>
  <c r="C989" i="1"/>
  <c r="D988" i="1"/>
  <c r="C988" i="1"/>
  <c r="D987" i="1"/>
  <c r="H987" i="1" s="1"/>
  <c r="C987"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G717" i="1"/>
  <c r="D717" i="1"/>
  <c r="C717" i="1"/>
  <c r="D716" i="1"/>
  <c r="C716" i="1"/>
  <c r="D715" i="1"/>
  <c r="G715" i="1" s="1"/>
  <c r="C715" i="1"/>
  <c r="D714" i="1"/>
  <c r="C714" i="1"/>
  <c r="D713" i="1"/>
  <c r="C713" i="1"/>
  <c r="D712" i="1"/>
  <c r="C712" i="1"/>
  <c r="G712" i="1" s="1"/>
  <c r="D711" i="1"/>
  <c r="G711" i="1" s="1"/>
  <c r="C711" i="1"/>
  <c r="D710" i="1"/>
  <c r="C710" i="1"/>
  <c r="D709" i="1"/>
  <c r="C709" i="1"/>
  <c r="G709" i="1" s="1"/>
  <c r="H708" i="1"/>
  <c r="D708" i="1"/>
  <c r="C708" i="1"/>
  <c r="G708" i="1" s="1"/>
  <c r="H707" i="1"/>
  <c r="D707" i="1"/>
  <c r="C707" i="1"/>
  <c r="G707" i="1" s="1"/>
  <c r="D706" i="1"/>
  <c r="C706" i="1"/>
  <c r="G706" i="1" s="1"/>
  <c r="D705" i="1"/>
  <c r="C705" i="1"/>
  <c r="G705" i="1" s="1"/>
  <c r="H704" i="1"/>
  <c r="D704" i="1"/>
  <c r="C704" i="1"/>
  <c r="G704" i="1" s="1"/>
  <c r="D703" i="1"/>
  <c r="H703" i="1" s="1"/>
  <c r="C703" i="1"/>
  <c r="D702" i="1"/>
  <c r="G702" i="1" s="1"/>
  <c r="C702" i="1"/>
  <c r="H702" i="1" s="1"/>
  <c r="G701" i="1"/>
  <c r="D701" i="1"/>
  <c r="C701" i="1"/>
  <c r="H701" i="1" s="1"/>
  <c r="G700" i="1"/>
  <c r="D700" i="1"/>
  <c r="C700" i="1"/>
  <c r="D699" i="1"/>
  <c r="G699" i="1" s="1"/>
  <c r="C699" i="1"/>
  <c r="D698" i="1"/>
  <c r="G698" i="1" s="1"/>
  <c r="C698" i="1"/>
  <c r="H698" i="1" s="1"/>
  <c r="G697" i="1"/>
  <c r="D697" i="1"/>
  <c r="C697" i="1"/>
  <c r="H697" i="1" s="1"/>
  <c r="G696" i="1"/>
  <c r="D696" i="1"/>
  <c r="C696" i="1"/>
  <c r="D695" i="1"/>
  <c r="G695" i="1" s="1"/>
  <c r="C695" i="1"/>
  <c r="D694" i="1"/>
  <c r="G694" i="1" s="1"/>
  <c r="C694" i="1"/>
  <c r="H694" i="1" s="1"/>
  <c r="G693" i="1"/>
  <c r="D693" i="1"/>
  <c r="C693" i="1"/>
  <c r="H693" i="1" s="1"/>
  <c r="G692" i="1"/>
  <c r="D692" i="1"/>
  <c r="C692" i="1"/>
  <c r="D691" i="1"/>
  <c r="G691" i="1" s="1"/>
  <c r="C691" i="1"/>
  <c r="D690" i="1"/>
  <c r="G690" i="1" s="1"/>
  <c r="C690" i="1"/>
  <c r="H690" i="1" s="1"/>
  <c r="D689" i="1"/>
  <c r="C689" i="1"/>
  <c r="D688" i="1"/>
  <c r="C688" i="1"/>
  <c r="G688" i="1" s="1"/>
  <c r="D687" i="1"/>
  <c r="C687" i="1"/>
  <c r="G687" i="1" s="1"/>
  <c r="H686" i="1"/>
  <c r="D686" i="1"/>
  <c r="C686" i="1"/>
  <c r="G686" i="1" s="1"/>
  <c r="H685" i="1"/>
  <c r="D685" i="1"/>
  <c r="C685" i="1"/>
  <c r="G685" i="1" s="1"/>
  <c r="D684" i="1"/>
  <c r="C684" i="1"/>
  <c r="G684" i="1" s="1"/>
  <c r="D683" i="1"/>
  <c r="C683" i="1"/>
  <c r="G683" i="1" s="1"/>
  <c r="H682" i="1"/>
  <c r="D682" i="1"/>
  <c r="C682" i="1"/>
  <c r="G682" i="1" s="1"/>
  <c r="H681" i="1"/>
  <c r="D681" i="1"/>
  <c r="C681" i="1"/>
  <c r="G681" i="1" s="1"/>
  <c r="D680" i="1"/>
  <c r="C680" i="1"/>
  <c r="G680" i="1" s="1"/>
  <c r="D679" i="1"/>
  <c r="C679" i="1"/>
  <c r="G679" i="1" s="1"/>
  <c r="H678" i="1"/>
  <c r="D678" i="1"/>
  <c r="C678" i="1"/>
  <c r="G678" i="1" s="1"/>
  <c r="H677" i="1"/>
  <c r="D677" i="1"/>
  <c r="C677" i="1"/>
  <c r="G677" i="1" s="1"/>
  <c r="D676" i="1"/>
  <c r="C676" i="1"/>
  <c r="G676" i="1" s="1"/>
  <c r="D675" i="1"/>
  <c r="C675" i="1"/>
  <c r="G675" i="1" s="1"/>
  <c r="H674" i="1"/>
  <c r="D674" i="1"/>
  <c r="C674" i="1"/>
  <c r="G674" i="1" s="1"/>
  <c r="H673" i="1"/>
  <c r="D673" i="1"/>
  <c r="C673" i="1"/>
  <c r="G673" i="1" s="1"/>
  <c r="D672" i="1"/>
  <c r="C672" i="1"/>
  <c r="G672" i="1" s="1"/>
  <c r="D671" i="1"/>
  <c r="C671" i="1"/>
  <c r="G671" i="1" s="1"/>
  <c r="H670" i="1"/>
  <c r="D670" i="1"/>
  <c r="C670" i="1"/>
  <c r="G670" i="1" s="1"/>
  <c r="D669" i="1"/>
  <c r="C669" i="1"/>
  <c r="D668" i="1"/>
  <c r="G668" i="1" s="1"/>
  <c r="C668" i="1"/>
  <c r="H668" i="1" s="1"/>
  <c r="G667" i="1"/>
  <c r="D667" i="1"/>
  <c r="C667" i="1"/>
  <c r="H667" i="1" s="1"/>
  <c r="G666" i="1"/>
  <c r="D666" i="1"/>
  <c r="C666" i="1"/>
  <c r="D665" i="1"/>
  <c r="G665" i="1" s="1"/>
  <c r="C665" i="1"/>
  <c r="D664" i="1"/>
  <c r="G664" i="1" s="1"/>
  <c r="C664" i="1"/>
  <c r="H664" i="1" s="1"/>
  <c r="G663" i="1"/>
  <c r="D663" i="1"/>
  <c r="C663" i="1"/>
  <c r="H663" i="1" s="1"/>
  <c r="G662" i="1"/>
  <c r="D662" i="1"/>
  <c r="C662" i="1"/>
  <c r="D661" i="1"/>
  <c r="G661" i="1" s="1"/>
  <c r="C661" i="1"/>
  <c r="D660" i="1"/>
  <c r="G660" i="1" s="1"/>
  <c r="C660" i="1"/>
  <c r="H660" i="1" s="1"/>
  <c r="G659" i="1"/>
  <c r="D659" i="1"/>
  <c r="C659" i="1"/>
  <c r="H659" i="1" s="1"/>
  <c r="G658" i="1"/>
  <c r="D658" i="1"/>
  <c r="C658" i="1"/>
  <c r="D657" i="1"/>
  <c r="G657" i="1" s="1"/>
  <c r="C657" i="1"/>
  <c r="D656" i="1"/>
  <c r="G656" i="1" s="1"/>
  <c r="C656" i="1"/>
  <c r="H656" i="1" s="1"/>
  <c r="G655" i="1"/>
  <c r="D655" i="1"/>
  <c r="C655" i="1"/>
  <c r="H655" i="1" s="1"/>
  <c r="G654" i="1"/>
  <c r="D654" i="1"/>
  <c r="C654" i="1"/>
  <c r="D653" i="1"/>
  <c r="G653" i="1" s="1"/>
  <c r="C653" i="1"/>
  <c r="D652" i="1"/>
  <c r="G652" i="1" s="1"/>
  <c r="C652" i="1"/>
  <c r="H652" i="1" s="1"/>
  <c r="G651" i="1"/>
  <c r="D651" i="1"/>
  <c r="C651" i="1"/>
  <c r="H651" i="1" s="1"/>
  <c r="G650" i="1"/>
  <c r="D650" i="1"/>
  <c r="C650" i="1"/>
  <c r="D649" i="1"/>
  <c r="C649" i="1"/>
  <c r="H648" i="1"/>
  <c r="D648" i="1"/>
  <c r="C648" i="1"/>
  <c r="G648" i="1" s="1"/>
  <c r="D647" i="1"/>
  <c r="G647" i="1" s="1"/>
  <c r="C647" i="1"/>
  <c r="D646" i="1"/>
  <c r="G646" i="1" s="1"/>
  <c r="C646" i="1"/>
  <c r="H646" i="1" s="1"/>
  <c r="D644" i="1"/>
  <c r="C644" i="1"/>
  <c r="D643" i="1"/>
  <c r="C643" i="1"/>
  <c r="H643" i="1" s="1"/>
  <c r="D642" i="1"/>
  <c r="H642" i="1" s="1"/>
  <c r="C642" i="1"/>
  <c r="D641" i="1"/>
  <c r="C641" i="1"/>
  <c r="D632" i="1"/>
  <c r="H632" i="1" s="1"/>
  <c r="C632" i="1"/>
  <c r="D631" i="1"/>
  <c r="G631" i="1" s="1"/>
  <c r="C631" i="1"/>
  <c r="D628" i="1"/>
  <c r="G628" i="1" s="1"/>
  <c r="C628" i="1"/>
  <c r="H628" i="1" s="1"/>
  <c r="G627" i="1"/>
  <c r="D627" i="1"/>
  <c r="C627" i="1"/>
  <c r="H627" i="1" s="1"/>
  <c r="G626" i="1"/>
  <c r="D626" i="1"/>
  <c r="C626" i="1"/>
  <c r="D625" i="1"/>
  <c r="G625" i="1" s="1"/>
  <c r="C625" i="1"/>
  <c r="D624" i="1"/>
  <c r="G624" i="1" s="1"/>
  <c r="C624" i="1"/>
  <c r="H624" i="1" s="1"/>
  <c r="G623" i="1"/>
  <c r="D623" i="1"/>
  <c r="C623" i="1"/>
  <c r="H623" i="1" s="1"/>
  <c r="G622" i="1"/>
  <c r="D622" i="1"/>
  <c r="H622" i="1" s="1"/>
  <c r="C622" i="1"/>
  <c r="D621" i="1"/>
  <c r="H621" i="1" s="1"/>
  <c r="C621" i="1"/>
  <c r="D620" i="1"/>
  <c r="H620" i="1" s="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6" i="1"/>
  <c r="C586" i="1"/>
  <c r="G586" i="1" s="1"/>
  <c r="H585" i="1"/>
  <c r="D585" i="1"/>
  <c r="C585" i="1"/>
  <c r="G585" i="1" s="1"/>
  <c r="H584" i="1"/>
  <c r="D584" i="1"/>
  <c r="C584" i="1"/>
  <c r="G584" i="1" s="1"/>
  <c r="D583" i="1"/>
  <c r="C583" i="1"/>
  <c r="G583" i="1" s="1"/>
  <c r="D582" i="1"/>
  <c r="C582" i="1"/>
  <c r="G582" i="1" s="1"/>
  <c r="H581" i="1"/>
  <c r="D581" i="1"/>
  <c r="C581" i="1"/>
  <c r="G581" i="1" s="1"/>
  <c r="H580" i="1"/>
  <c r="D580" i="1"/>
  <c r="C580" i="1"/>
  <c r="G580" i="1" s="1"/>
  <c r="D579" i="1"/>
  <c r="C579" i="1"/>
  <c r="G579" i="1" s="1"/>
  <c r="D578" i="1"/>
  <c r="C578" i="1"/>
  <c r="G578" i="1" s="1"/>
  <c r="H577" i="1"/>
  <c r="D577" i="1"/>
  <c r="C577" i="1"/>
  <c r="G577" i="1" s="1"/>
  <c r="H576" i="1"/>
  <c r="D576" i="1"/>
  <c r="C576" i="1"/>
  <c r="G576" i="1" s="1"/>
  <c r="D575" i="1"/>
  <c r="C575" i="1"/>
  <c r="G575" i="1" s="1"/>
  <c r="D573" i="1"/>
  <c r="C573" i="1"/>
  <c r="G573" i="1" s="1"/>
  <c r="H572" i="1"/>
  <c r="D572" i="1"/>
  <c r="C572" i="1"/>
  <c r="G572" i="1" s="1"/>
  <c r="H571" i="1"/>
  <c r="D571" i="1"/>
  <c r="C571" i="1"/>
  <c r="G571" i="1" s="1"/>
  <c r="D570" i="1"/>
  <c r="C570" i="1"/>
  <c r="G570" i="1" s="1"/>
  <c r="D569" i="1"/>
  <c r="C569" i="1"/>
  <c r="G569" i="1" s="1"/>
  <c r="H568" i="1"/>
  <c r="D568" i="1"/>
  <c r="C568" i="1"/>
  <c r="G568" i="1" s="1"/>
  <c r="H567" i="1"/>
  <c r="D567" i="1"/>
  <c r="C567" i="1"/>
  <c r="G567" i="1" s="1"/>
  <c r="D566" i="1"/>
  <c r="C566" i="1"/>
  <c r="G566" i="1" s="1"/>
  <c r="D565" i="1"/>
  <c r="D564" i="1"/>
  <c r="C564" i="1"/>
  <c r="H563" i="1"/>
  <c r="D563" i="1"/>
  <c r="C563" i="1"/>
  <c r="G563" i="1" s="1"/>
  <c r="D562" i="1"/>
  <c r="D560" i="1"/>
  <c r="C560" i="1"/>
  <c r="H560" i="1" s="1"/>
  <c r="D559" i="1"/>
  <c r="C559" i="1"/>
  <c r="H559" i="1" s="1"/>
  <c r="H558" i="1"/>
  <c r="D558" i="1"/>
  <c r="C558" i="1"/>
  <c r="G558" i="1" s="1"/>
  <c r="D557" i="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D531" i="1"/>
  <c r="C531" i="1"/>
  <c r="D530" i="1"/>
  <c r="C530" i="1"/>
  <c r="D529" i="1"/>
  <c r="C529" i="1"/>
  <c r="D528" i="1"/>
  <c r="C528" i="1"/>
  <c r="D527" i="1"/>
  <c r="C527" i="1"/>
  <c r="D526" i="1"/>
  <c r="C526" i="1"/>
  <c r="D525" i="1"/>
  <c r="C525" i="1"/>
  <c r="D524" i="1"/>
  <c r="C524"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G508" i="1"/>
  <c r="D508" i="1"/>
  <c r="H508" i="1" s="1"/>
  <c r="C508" i="1"/>
  <c r="G507" i="1"/>
  <c r="D507" i="1"/>
  <c r="H507" i="1" s="1"/>
  <c r="C507" i="1"/>
  <c r="G506" i="1"/>
  <c r="D506" i="1"/>
  <c r="H506" i="1" s="1"/>
  <c r="C506" i="1"/>
  <c r="G505" i="1"/>
  <c r="D505" i="1"/>
  <c r="H505" i="1" s="1"/>
  <c r="C505" i="1"/>
  <c r="G504" i="1"/>
  <c r="D504" i="1"/>
  <c r="H504" i="1" s="1"/>
  <c r="C504" i="1"/>
  <c r="G503" i="1"/>
  <c r="D503" i="1"/>
  <c r="H503" i="1" s="1"/>
  <c r="C503" i="1"/>
  <c r="G502" i="1"/>
  <c r="D502" i="1"/>
  <c r="H502" i="1" s="1"/>
  <c r="C502" i="1"/>
  <c r="D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D477" i="1"/>
  <c r="C477" i="1"/>
  <c r="G477" i="1" s="1"/>
  <c r="H476" i="1"/>
  <c r="D476" i="1"/>
  <c r="C476" i="1"/>
  <c r="G476" i="1" s="1"/>
  <c r="D475" i="1"/>
  <c r="C475" i="1"/>
  <c r="G475" i="1" s="1"/>
  <c r="D474" i="1"/>
  <c r="C474" i="1"/>
  <c r="G474" i="1" s="1"/>
  <c r="H473" i="1"/>
  <c r="D473" i="1"/>
  <c r="C473" i="1"/>
  <c r="G473" i="1" s="1"/>
  <c r="H472" i="1"/>
  <c r="D472" i="1"/>
  <c r="C472" i="1"/>
  <c r="G472" i="1" s="1"/>
  <c r="D471" i="1"/>
  <c r="C471" i="1"/>
  <c r="G471" i="1" s="1"/>
  <c r="D470" i="1"/>
  <c r="C470" i="1"/>
  <c r="G470" i="1" s="1"/>
  <c r="H469" i="1"/>
  <c r="D469" i="1"/>
  <c r="C469" i="1"/>
  <c r="G469" i="1" s="1"/>
  <c r="H468" i="1"/>
  <c r="D468" i="1"/>
  <c r="C468" i="1"/>
  <c r="G468" i="1" s="1"/>
  <c r="D467" i="1"/>
  <c r="C467" i="1"/>
  <c r="G467" i="1" s="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H452" i="1" s="1"/>
  <c r="C452" i="1"/>
  <c r="D451" i="1"/>
  <c r="H451" i="1" s="1"/>
  <c r="C451" i="1"/>
  <c r="D450" i="1"/>
  <c r="C450" i="1"/>
  <c r="D449" i="1"/>
  <c r="D448" i="1"/>
  <c r="H448" i="1" s="1"/>
  <c r="C448" i="1"/>
  <c r="D447" i="1"/>
  <c r="H447" i="1" s="1"/>
  <c r="C447" i="1"/>
  <c r="D446" i="1"/>
  <c r="H446" i="1" s="1"/>
  <c r="C446" i="1"/>
  <c r="G445" i="1"/>
  <c r="D445" i="1"/>
  <c r="H445" i="1" s="1"/>
  <c r="C445" i="1"/>
  <c r="D444" i="1"/>
  <c r="H444" i="1" s="1"/>
  <c r="C444" i="1"/>
  <c r="D443" i="1"/>
  <c r="H443" i="1" s="1"/>
  <c r="C443" i="1"/>
  <c r="D442" i="1"/>
  <c r="H442" i="1" s="1"/>
  <c r="C442" i="1"/>
  <c r="G441" i="1"/>
  <c r="D441" i="1"/>
  <c r="H441" i="1" s="1"/>
  <c r="C441" i="1"/>
  <c r="D440" i="1"/>
  <c r="H440" i="1" s="1"/>
  <c r="C440" i="1"/>
  <c r="D439" i="1"/>
  <c r="H439" i="1" s="1"/>
  <c r="C439" i="1"/>
  <c r="D438" i="1"/>
  <c r="H438" i="1" s="1"/>
  <c r="C438" i="1"/>
  <c r="G437" i="1"/>
  <c r="D437" i="1"/>
  <c r="H437" i="1" s="1"/>
  <c r="C437" i="1"/>
  <c r="D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C429" i="1"/>
  <c r="D428" i="1"/>
  <c r="H428" i="1" s="1"/>
  <c r="C428" i="1"/>
  <c r="D427" i="1"/>
  <c r="H427" i="1" s="1"/>
  <c r="C427" i="1"/>
  <c r="D426" i="1"/>
  <c r="H426" i="1" s="1"/>
  <c r="C426" i="1"/>
  <c r="G425" i="1"/>
  <c r="D425" i="1"/>
  <c r="H425" i="1" s="1"/>
  <c r="C425" i="1"/>
  <c r="D424" i="1"/>
  <c r="H424" i="1" s="1"/>
  <c r="C424" i="1"/>
  <c r="D423" i="1"/>
  <c r="H423" i="1" s="1"/>
  <c r="C423" i="1"/>
  <c r="D422" i="1"/>
  <c r="H422" i="1" s="1"/>
  <c r="C422" i="1"/>
  <c r="G421" i="1"/>
  <c r="D421" i="1"/>
  <c r="H421" i="1" s="1"/>
  <c r="C421" i="1"/>
  <c r="D420" i="1"/>
  <c r="H420" i="1" s="1"/>
  <c r="C420" i="1"/>
  <c r="D419" i="1"/>
  <c r="H419" i="1" s="1"/>
  <c r="C419" i="1"/>
  <c r="D418" i="1"/>
  <c r="H418" i="1" s="1"/>
  <c r="C418" i="1"/>
  <c r="G417" i="1"/>
  <c r="D417" i="1"/>
  <c r="H417" i="1" s="1"/>
  <c r="C417" i="1"/>
  <c r="D416" i="1"/>
  <c r="H416" i="1" s="1"/>
  <c r="C416" i="1"/>
  <c r="C411" i="1"/>
  <c r="D406" i="1"/>
  <c r="C406" i="1"/>
  <c r="D405" i="1"/>
  <c r="C405"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G388" i="1"/>
  <c r="D388" i="1"/>
  <c r="H388" i="1" s="1"/>
  <c r="C388" i="1"/>
  <c r="D387" i="1"/>
  <c r="H387" i="1" s="1"/>
  <c r="C387" i="1"/>
  <c r="D386" i="1"/>
  <c r="H385" i="1"/>
  <c r="G385" i="1"/>
  <c r="D385" i="1"/>
  <c r="C385" i="1"/>
  <c r="H384" i="1"/>
  <c r="G384" i="1"/>
  <c r="D384" i="1"/>
  <c r="C384" i="1"/>
  <c r="H382" i="1"/>
  <c r="G382" i="1"/>
  <c r="D382" i="1"/>
  <c r="C382" i="1"/>
  <c r="H381" i="1"/>
  <c r="G381" i="1"/>
  <c r="D381" i="1"/>
  <c r="C381" i="1"/>
  <c r="D380" i="1"/>
  <c r="G380" i="1" s="1"/>
  <c r="C380" i="1"/>
  <c r="D379" i="1"/>
  <c r="C379" i="1"/>
  <c r="H379" i="1" s="1"/>
  <c r="D378" i="1"/>
  <c r="C378" i="1"/>
  <c r="D377" i="1"/>
  <c r="H377" i="1" s="1"/>
  <c r="C377" i="1"/>
  <c r="D376" i="1"/>
  <c r="H376" i="1" s="1"/>
  <c r="C376" i="1"/>
  <c r="G375" i="1"/>
  <c r="D375" i="1"/>
  <c r="H375" i="1" s="1"/>
  <c r="C375" i="1"/>
  <c r="D374" i="1"/>
  <c r="H374" i="1" s="1"/>
  <c r="C374" i="1"/>
  <c r="D373" i="1"/>
  <c r="H373" i="1" s="1"/>
  <c r="C373" i="1"/>
  <c r="D372" i="1"/>
  <c r="H372" i="1" s="1"/>
  <c r="C372" i="1"/>
  <c r="D371" i="1"/>
  <c r="C371" i="1"/>
  <c r="H371" i="1" s="1"/>
  <c r="D370" i="1"/>
  <c r="C370" i="1"/>
  <c r="G370" i="1" s="1"/>
  <c r="D369" i="1"/>
  <c r="C369" i="1"/>
  <c r="G369" i="1" s="1"/>
  <c r="D368" i="1"/>
  <c r="C368" i="1"/>
  <c r="D367" i="1"/>
  <c r="C367" i="1"/>
  <c r="H367" i="1" s="1"/>
  <c r="D366" i="1"/>
  <c r="G366" i="1" s="1"/>
  <c r="C366" i="1"/>
  <c r="D365" i="1"/>
  <c r="C365" i="1"/>
  <c r="H363" i="1"/>
  <c r="D363" i="1"/>
  <c r="C363" i="1"/>
  <c r="G363" i="1" s="1"/>
  <c r="H362" i="1"/>
  <c r="D362" i="1"/>
  <c r="C362" i="1"/>
  <c r="G362" i="1" s="1"/>
  <c r="D361" i="1"/>
  <c r="C361" i="1"/>
  <c r="G361" i="1" s="1"/>
  <c r="D360" i="1"/>
  <c r="C360" i="1"/>
  <c r="G360" i="1" s="1"/>
  <c r="H359" i="1"/>
  <c r="D359" i="1"/>
  <c r="C359" i="1"/>
  <c r="G359" i="1" s="1"/>
  <c r="H357" i="1"/>
  <c r="D357" i="1"/>
  <c r="C357" i="1"/>
  <c r="G357" i="1" s="1"/>
  <c r="D356" i="1"/>
  <c r="C356" i="1"/>
  <c r="G356" i="1" s="1"/>
  <c r="D355" i="1"/>
  <c r="C355" i="1"/>
  <c r="G355" i="1" s="1"/>
  <c r="H354" i="1"/>
  <c r="D354" i="1"/>
  <c r="C354" i="1"/>
  <c r="G354" i="1" s="1"/>
  <c r="H353" i="1"/>
  <c r="D353" i="1"/>
  <c r="C353" i="1"/>
  <c r="G353" i="1" s="1"/>
  <c r="D352" i="1"/>
  <c r="C352" i="1"/>
  <c r="G352" i="1" s="1"/>
  <c r="D351" i="1"/>
  <c r="D350" i="1"/>
  <c r="C350" i="1"/>
  <c r="D349" i="1"/>
  <c r="C349" i="1"/>
  <c r="D348" i="1"/>
  <c r="C348" i="1"/>
  <c r="D347" i="1"/>
  <c r="C347" i="1"/>
  <c r="D344" i="1"/>
  <c r="C344" i="1"/>
  <c r="D342" i="1"/>
  <c r="C342" i="1"/>
  <c r="D341" i="1"/>
  <c r="C341" i="1"/>
  <c r="C340" i="1"/>
  <c r="D338" i="1"/>
  <c r="H338" i="1" s="1"/>
  <c r="C338" i="1"/>
  <c r="G337" i="1"/>
  <c r="D337" i="1"/>
  <c r="H337" i="1" s="1"/>
  <c r="C337" i="1"/>
  <c r="D336" i="1"/>
  <c r="H336" i="1" s="1"/>
  <c r="C336" i="1"/>
  <c r="D335" i="1"/>
  <c r="H335" i="1" s="1"/>
  <c r="C335" i="1"/>
  <c r="D334" i="1"/>
  <c r="H334" i="1" s="1"/>
  <c r="C334" i="1"/>
  <c r="G333" i="1"/>
  <c r="D333" i="1"/>
  <c r="H333" i="1" s="1"/>
  <c r="C333" i="1"/>
  <c r="D332" i="1"/>
  <c r="H332" i="1" s="1"/>
  <c r="C332" i="1"/>
  <c r="C331" i="1"/>
  <c r="G331" i="1" s="1"/>
  <c r="H330" i="1"/>
  <c r="D330" i="1"/>
  <c r="C330" i="1"/>
  <c r="G330" i="1" s="1"/>
  <c r="D329" i="1"/>
  <c r="C329" i="1"/>
  <c r="G329" i="1" s="1"/>
  <c r="D328" i="1"/>
  <c r="C328" i="1"/>
  <c r="G328" i="1" s="1"/>
  <c r="H327" i="1"/>
  <c r="D327" i="1"/>
  <c r="C327" i="1"/>
  <c r="G327" i="1" s="1"/>
  <c r="D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C312" i="1"/>
  <c r="D311" i="1"/>
  <c r="G311" i="1" s="1"/>
  <c r="C311" i="1"/>
  <c r="D310" i="1"/>
  <c r="G310" i="1" s="1"/>
  <c r="C310" i="1"/>
  <c r="H310" i="1" s="1"/>
  <c r="D309" i="1"/>
  <c r="G309" i="1" s="1"/>
  <c r="C309" i="1"/>
  <c r="H309" i="1" s="1"/>
  <c r="D308" i="1"/>
  <c r="C308" i="1"/>
  <c r="D307" i="1"/>
  <c r="D305" i="1"/>
  <c r="C305" i="1"/>
  <c r="D304" i="1"/>
  <c r="C304" i="1"/>
  <c r="D303" i="1"/>
  <c r="C303" i="1"/>
  <c r="D302" i="1"/>
  <c r="C302" i="1"/>
  <c r="D301" i="1"/>
  <c r="C301" i="1"/>
  <c r="D300" i="1"/>
  <c r="C300" i="1"/>
  <c r="D298" i="1"/>
  <c r="C298" i="1"/>
  <c r="D297" i="1"/>
  <c r="C297" i="1"/>
  <c r="D296" i="1"/>
  <c r="C296" i="1"/>
  <c r="D295" i="1"/>
  <c r="C295" i="1"/>
  <c r="D292" i="1"/>
  <c r="C292" i="1"/>
  <c r="D291" i="1"/>
  <c r="C291" i="1"/>
  <c r="G290" i="1"/>
  <c r="D290" i="1"/>
  <c r="C290" i="1"/>
  <c r="H290" i="1" s="1"/>
  <c r="H289" i="1"/>
  <c r="G289" i="1"/>
  <c r="D289" i="1"/>
  <c r="C289" i="1"/>
  <c r="D288" i="1"/>
  <c r="C288" i="1"/>
  <c r="D284" i="1"/>
  <c r="C284"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C264" i="1"/>
  <c r="D263" i="1"/>
  <c r="C263" i="1"/>
  <c r="H263" i="1" s="1"/>
  <c r="G262" i="1"/>
  <c r="D262" i="1"/>
  <c r="C262" i="1"/>
  <c r="H262" i="1" s="1"/>
  <c r="G261" i="1"/>
  <c r="D261" i="1"/>
  <c r="C261" i="1"/>
  <c r="C260" i="1"/>
  <c r="H258" i="1"/>
  <c r="G258" i="1"/>
  <c r="D258" i="1"/>
  <c r="C258" i="1"/>
  <c r="H257" i="1"/>
  <c r="G257" i="1"/>
  <c r="D257" i="1"/>
  <c r="C257" i="1"/>
  <c r="D256" i="1"/>
  <c r="H256" i="1" s="1"/>
  <c r="C256" i="1"/>
  <c r="D254" i="1"/>
  <c r="C254" i="1"/>
  <c r="D253" i="1"/>
  <c r="C253" i="1"/>
  <c r="D252" i="1"/>
  <c r="C252" i="1"/>
  <c r="D251" i="1"/>
  <c r="C251" i="1"/>
  <c r="D250" i="1"/>
  <c r="C250" i="1"/>
  <c r="D249" i="1"/>
  <c r="D247" i="1"/>
  <c r="H247" i="1" s="1"/>
  <c r="C247" i="1"/>
  <c r="D246" i="1"/>
  <c r="C246" i="1"/>
  <c r="H246" i="1" s="1"/>
  <c r="D245" i="1"/>
  <c r="C245" i="1"/>
  <c r="G245" i="1" s="1"/>
  <c r="D244" i="1"/>
  <c r="H244" i="1" s="1"/>
  <c r="C244" i="1"/>
  <c r="C243" i="1"/>
  <c r="H242" i="1"/>
  <c r="G242" i="1"/>
  <c r="D242" i="1"/>
  <c r="C242" i="1"/>
  <c r="H241" i="1"/>
  <c r="G241" i="1"/>
  <c r="D241" i="1"/>
  <c r="C241" i="1"/>
  <c r="D240" i="1"/>
  <c r="D239" i="1"/>
  <c r="C239" i="1"/>
  <c r="G239" i="1" s="1"/>
  <c r="H238" i="1"/>
  <c r="D238" i="1"/>
  <c r="C238" i="1"/>
  <c r="G238" i="1" s="1"/>
  <c r="D237" i="1"/>
  <c r="H237" i="1" s="1"/>
  <c r="C237"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C221" i="1"/>
  <c r="H219" i="1"/>
  <c r="D219" i="1"/>
  <c r="C219" i="1"/>
  <c r="G219" i="1" s="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D210" i="1"/>
  <c r="C210" i="1"/>
  <c r="G210" i="1" s="1"/>
  <c r="D209" i="1"/>
  <c r="C209" i="1"/>
  <c r="G209" i="1" s="1"/>
  <c r="D208" i="1"/>
  <c r="C208" i="1"/>
  <c r="G208" i="1" s="1"/>
  <c r="G207" i="1"/>
  <c r="D207" i="1"/>
  <c r="C207" i="1"/>
  <c r="H207" i="1" s="1"/>
  <c r="D206" i="1"/>
  <c r="C206" i="1"/>
  <c r="D205" i="1"/>
  <c r="C205" i="1"/>
  <c r="D204" i="1"/>
  <c r="C204" i="1"/>
  <c r="D203" i="1"/>
  <c r="C203" i="1"/>
  <c r="D202" i="1"/>
  <c r="C202" i="1"/>
  <c r="D201" i="1"/>
  <c r="C201" i="1"/>
  <c r="D200" i="1"/>
  <c r="C200" i="1"/>
  <c r="D199" i="1"/>
  <c r="C199" i="1"/>
  <c r="D198" i="1"/>
  <c r="G197" i="1"/>
  <c r="D197" i="1"/>
  <c r="H197" i="1" s="1"/>
  <c r="C197" i="1"/>
  <c r="D196" i="1"/>
  <c r="H196" i="1" s="1"/>
  <c r="C196" i="1"/>
  <c r="D195" i="1"/>
  <c r="H195" i="1" s="1"/>
  <c r="C195" i="1"/>
  <c r="D194" i="1"/>
  <c r="H194" i="1" s="1"/>
  <c r="C194" i="1"/>
  <c r="G193" i="1"/>
  <c r="D193" i="1"/>
  <c r="H193" i="1" s="1"/>
  <c r="C193" i="1"/>
  <c r="H191" i="1"/>
  <c r="G191" i="1"/>
  <c r="D191" i="1"/>
  <c r="C191" i="1"/>
  <c r="D190" i="1"/>
  <c r="C190" i="1"/>
  <c r="D189" i="1"/>
  <c r="C189" i="1"/>
  <c r="D188" i="1"/>
  <c r="G188" i="1" s="1"/>
  <c r="C188" i="1"/>
  <c r="D187" i="1"/>
  <c r="C187" i="1"/>
  <c r="G187" i="1" s="1"/>
  <c r="D186" i="1"/>
  <c r="C186" i="1"/>
  <c r="H185" i="1"/>
  <c r="G185" i="1"/>
  <c r="D185" i="1"/>
  <c r="C185" i="1"/>
  <c r="D183" i="1"/>
  <c r="C183" i="1"/>
  <c r="D182" i="1"/>
  <c r="C182" i="1"/>
  <c r="D181" i="1"/>
  <c r="G181" i="1" s="1"/>
  <c r="C181" i="1"/>
  <c r="D180" i="1"/>
  <c r="C180" i="1"/>
  <c r="D179" i="1"/>
  <c r="H179" i="1" s="1"/>
  <c r="C179" i="1"/>
  <c r="D178" i="1"/>
  <c r="C178" i="1"/>
  <c r="G178" i="1" s="1"/>
  <c r="D177" i="1"/>
  <c r="C177" i="1"/>
  <c r="D176" i="1"/>
  <c r="C176" i="1"/>
  <c r="D175" i="1"/>
  <c r="C175" i="1"/>
  <c r="H175" i="1" s="1"/>
  <c r="H174" i="1"/>
  <c r="D174" i="1"/>
  <c r="C174" i="1"/>
  <c r="G174" i="1" s="1"/>
  <c r="D172" i="1"/>
  <c r="C172" i="1"/>
  <c r="D171" i="1"/>
  <c r="C171" i="1"/>
  <c r="G171" i="1" s="1"/>
  <c r="D170" i="1"/>
  <c r="C170" i="1"/>
  <c r="G170" i="1" s="1"/>
  <c r="D169" i="1"/>
  <c r="C169" i="1"/>
  <c r="D168" i="1"/>
  <c r="C168" i="1"/>
  <c r="D167" i="1"/>
  <c r="C167" i="1"/>
  <c r="G167" i="1" s="1"/>
  <c r="H166" i="1"/>
  <c r="D166" i="1"/>
  <c r="C166" i="1"/>
  <c r="G166" i="1" s="1"/>
  <c r="C165" i="1"/>
  <c r="D164" i="1"/>
  <c r="H164" i="1" s="1"/>
  <c r="C164" i="1"/>
  <c r="D163" i="1"/>
  <c r="C163" i="1"/>
  <c r="G163" i="1" s="1"/>
  <c r="G162" i="1"/>
  <c r="D162" i="1"/>
  <c r="C162" i="1"/>
  <c r="D161" i="1"/>
  <c r="H161" i="1" s="1"/>
  <c r="C161" i="1"/>
  <c r="D160" i="1"/>
  <c r="D158" i="1"/>
  <c r="C158" i="1"/>
  <c r="D157" i="1"/>
  <c r="C157" i="1"/>
  <c r="H156" i="1"/>
  <c r="G156" i="1"/>
  <c r="D156" i="1"/>
  <c r="C156" i="1"/>
  <c r="D154" i="1"/>
  <c r="C154" i="1"/>
  <c r="H154" i="1" s="1"/>
  <c r="D153" i="1"/>
  <c r="C153" i="1"/>
  <c r="D152" i="1"/>
  <c r="C152" i="1"/>
  <c r="H152" i="1" s="1"/>
  <c r="D151" i="1"/>
  <c r="C151" i="1"/>
  <c r="G151" i="1" s="1"/>
  <c r="D150" i="1"/>
  <c r="C150" i="1"/>
  <c r="C149"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C136" i="1"/>
  <c r="C135" i="1"/>
  <c r="H134" i="1"/>
  <c r="D134" i="1"/>
  <c r="C134" i="1"/>
  <c r="G134" i="1" s="1"/>
  <c r="H133" i="1"/>
  <c r="D133" i="1"/>
  <c r="C133" i="1"/>
  <c r="G133" i="1" s="1"/>
  <c r="H132" i="1"/>
  <c r="D132" i="1"/>
  <c r="C132" i="1"/>
  <c r="G132" i="1" s="1"/>
  <c r="D131" i="1"/>
  <c r="H131" i="1" s="1"/>
  <c r="C131" i="1"/>
  <c r="D130" i="1"/>
  <c r="H128" i="1"/>
  <c r="G128" i="1"/>
  <c r="D128" i="1"/>
  <c r="C128" i="1"/>
  <c r="H127" i="1"/>
  <c r="G127" i="1"/>
  <c r="D127" i="1"/>
  <c r="C127" i="1"/>
  <c r="H126" i="1"/>
  <c r="G126" i="1"/>
  <c r="D126" i="1"/>
  <c r="C126" i="1"/>
  <c r="D125" i="1"/>
  <c r="C125" i="1"/>
  <c r="H125" i="1" s="1"/>
  <c r="D123" i="1"/>
  <c r="C123" i="1"/>
  <c r="D122" i="1"/>
  <c r="G122" i="1" s="1"/>
  <c r="C122" i="1"/>
  <c r="D121" i="1"/>
  <c r="C121"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D113" i="1"/>
  <c r="H113" i="1" s="1"/>
  <c r="C113" i="1"/>
  <c r="D112" i="1"/>
  <c r="H112" i="1" s="1"/>
  <c r="C112" i="1"/>
  <c r="D111" i="1"/>
  <c r="H111" i="1" s="1"/>
  <c r="C111" i="1"/>
  <c r="D110" i="1"/>
  <c r="H110" i="1" s="1"/>
  <c r="C110" i="1"/>
  <c r="D109" i="1"/>
  <c r="H109" i="1" s="1"/>
  <c r="C109" i="1"/>
  <c r="C108" i="1"/>
  <c r="G108" i="1" s="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C83" i="1"/>
  <c r="G83" i="1" s="1"/>
  <c r="H82" i="1"/>
  <c r="D82" i="1"/>
  <c r="C82" i="1"/>
  <c r="G82" i="1" s="1"/>
  <c r="H81" i="1"/>
  <c r="D81" i="1"/>
  <c r="C81" i="1"/>
  <c r="G81" i="1" s="1"/>
  <c r="H80" i="1"/>
  <c r="G80" i="1"/>
  <c r="D80" i="1"/>
  <c r="C80" i="1"/>
  <c r="D79" i="1"/>
  <c r="H77" i="1"/>
  <c r="D77" i="1"/>
  <c r="C77" i="1"/>
  <c r="G77" i="1" s="1"/>
  <c r="D76" i="1"/>
  <c r="G76" i="1" s="1"/>
  <c r="C76" i="1"/>
  <c r="D75" i="1"/>
  <c r="H75" i="1" s="1"/>
  <c r="C75" i="1"/>
  <c r="D74" i="1"/>
  <c r="C74" i="1"/>
  <c r="G74" i="1" s="1"/>
  <c r="D73" i="1"/>
  <c r="D72" i="1"/>
  <c r="H72" i="1" s="1"/>
  <c r="C72" i="1"/>
  <c r="D71" i="1"/>
  <c r="C71" i="1"/>
  <c r="H71" i="1" s="1"/>
  <c r="D70" i="1"/>
  <c r="D69" i="1"/>
  <c r="H69" i="1" s="1"/>
  <c r="C69" i="1"/>
  <c r="D68" i="1"/>
  <c r="H68" i="1" s="1"/>
  <c r="C68" i="1"/>
  <c r="D67" i="1"/>
  <c r="H66" i="1"/>
  <c r="G66" i="1"/>
  <c r="D66" i="1"/>
  <c r="C66"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C55" i="1"/>
  <c r="D54" i="1"/>
  <c r="H54" i="1" s="1"/>
  <c r="C54" i="1"/>
  <c r="D53" i="1"/>
  <c r="C53" i="1"/>
  <c r="H52" i="1"/>
  <c r="D52" i="1"/>
  <c r="C52" i="1"/>
  <c r="G52" i="1" s="1"/>
  <c r="D51" i="1"/>
  <c r="C51" i="1"/>
  <c r="D50" i="1"/>
  <c r="H49" i="1"/>
  <c r="G49" i="1"/>
  <c r="D49" i="1"/>
  <c r="C49" i="1"/>
  <c r="H48" i="1"/>
  <c r="G48" i="1"/>
  <c r="D48" i="1"/>
  <c r="C48" i="1"/>
  <c r="D47" i="1"/>
  <c r="H45" i="1"/>
  <c r="D45" i="1"/>
  <c r="C45" i="1"/>
  <c r="G45" i="1" s="1"/>
  <c r="H44" i="1"/>
  <c r="D44" i="1"/>
  <c r="C44" i="1"/>
  <c r="G44" i="1" s="1"/>
  <c r="H43" i="1"/>
  <c r="D43" i="1"/>
  <c r="C43" i="1"/>
  <c r="G43" i="1" s="1"/>
  <c r="H42" i="1"/>
  <c r="D42" i="1"/>
  <c r="C42" i="1"/>
  <c r="G42" i="1" s="1"/>
  <c r="H41" i="1"/>
  <c r="D41" i="1"/>
  <c r="C41" i="1"/>
  <c r="G41" i="1" s="1"/>
  <c r="D40" i="1"/>
  <c r="H39" i="1"/>
  <c r="D39" i="1"/>
  <c r="C39" i="1"/>
  <c r="G39" i="1" s="1"/>
  <c r="H38" i="1"/>
  <c r="D38" i="1"/>
  <c r="C38" i="1"/>
  <c r="G38" i="1" s="1"/>
  <c r="H37" i="1"/>
  <c r="D37" i="1"/>
  <c r="C37" i="1"/>
  <c r="G37" i="1" s="1"/>
  <c r="D36" i="1"/>
  <c r="D35" i="1"/>
  <c r="C35" i="1"/>
  <c r="G35" i="1" s="1"/>
  <c r="D34" i="1"/>
  <c r="C34" i="1"/>
  <c r="H34" i="1" s="1"/>
  <c r="D33" i="1"/>
  <c r="D32" i="1"/>
  <c r="G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G23" i="1" s="1"/>
  <c r="C23" i="1"/>
  <c r="D22" i="1"/>
  <c r="H22" i="1" s="1"/>
  <c r="C22" i="1"/>
  <c r="D21" i="1"/>
  <c r="G21" i="1" s="1"/>
  <c r="C21" i="1"/>
  <c r="D20" i="1"/>
  <c r="H20" i="1" s="1"/>
  <c r="C20" i="1"/>
  <c r="D19" i="1"/>
  <c r="G19" i="1" s="1"/>
  <c r="C19" i="1"/>
  <c r="D18" i="1"/>
  <c r="H18" i="1" s="1"/>
  <c r="C18" i="1"/>
  <c r="D17" i="1"/>
  <c r="H17" i="1" s="1"/>
  <c r="C17" i="1"/>
  <c r="D16" i="1"/>
  <c r="H16" i="1" s="1"/>
  <c r="C16" i="1"/>
  <c r="D15" i="1"/>
  <c r="G15" i="1" s="1"/>
  <c r="C15" i="1"/>
  <c r="D14" i="1"/>
  <c r="G14" i="1" s="1"/>
  <c r="C14" i="1"/>
  <c r="D13" i="1"/>
  <c r="H13" i="1" s="1"/>
  <c r="C13" i="1"/>
  <c r="D12" i="1"/>
  <c r="G12" i="1" s="1"/>
  <c r="C12" i="1"/>
  <c r="D11" i="1"/>
  <c r="H11" i="1" s="1"/>
  <c r="C11" i="1"/>
  <c r="D10" i="1"/>
  <c r="G10" i="1" s="1"/>
  <c r="C10" i="1"/>
  <c r="D9" i="1"/>
  <c r="H9" i="1" s="1"/>
  <c r="C9" i="1"/>
  <c r="D8" i="1"/>
  <c r="G8" i="1" s="1"/>
  <c r="C8" i="1"/>
  <c r="D7" i="1"/>
  <c r="H7" i="1" s="1"/>
  <c r="C7" i="1"/>
  <c r="D6" i="1"/>
  <c r="G6" i="1" s="1"/>
  <c r="C6" i="1"/>
  <c r="D5" i="1"/>
  <c r="H5" i="1" s="1"/>
  <c r="C5" i="1"/>
  <c r="C4" i="1"/>
  <c r="G7" i="1" l="1"/>
  <c r="G9" i="1"/>
  <c r="G13" i="1"/>
  <c r="G16" i="1"/>
  <c r="G17" i="1"/>
  <c r="G20" i="1"/>
  <c r="G22" i="1"/>
  <c r="G25" i="1"/>
  <c r="G27" i="1"/>
  <c r="G30" i="1"/>
  <c r="G54" i="1"/>
  <c r="G69" i="1"/>
  <c r="H6" i="1"/>
  <c r="H8" i="1"/>
  <c r="H10" i="1"/>
  <c r="H12" i="1"/>
  <c r="H14" i="1"/>
  <c r="H15" i="1"/>
  <c r="H19" i="1"/>
  <c r="H21" i="1"/>
  <c r="H23" i="1"/>
  <c r="H32" i="1"/>
  <c r="G34" i="1"/>
  <c r="H35" i="1"/>
  <c r="H51" i="1"/>
  <c r="G65" i="1"/>
  <c r="H122" i="1"/>
  <c r="H123" i="1"/>
  <c r="G131" i="1"/>
  <c r="H151" i="1"/>
  <c r="G157" i="1"/>
  <c r="G161" i="1"/>
  <c r="G164" i="1"/>
  <c r="H167" i="1"/>
  <c r="H170" i="1"/>
  <c r="H171" i="1"/>
  <c r="H177" i="1"/>
  <c r="G179" i="1"/>
  <c r="G182" i="1"/>
  <c r="H186" i="1"/>
  <c r="H189" i="1"/>
  <c r="G194" i="1"/>
  <c r="H208" i="1"/>
  <c r="H239" i="1"/>
  <c r="G247" i="1"/>
  <c r="H251" i="1"/>
  <c r="G251" i="1"/>
  <c r="H253" i="1"/>
  <c r="G253" i="1"/>
  <c r="H265" i="1"/>
  <c r="G265" i="1"/>
  <c r="H267" i="1"/>
  <c r="G267" i="1"/>
  <c r="H269" i="1"/>
  <c r="G269" i="1"/>
  <c r="H271" i="1"/>
  <c r="G271" i="1"/>
  <c r="H273" i="1"/>
  <c r="G273" i="1"/>
  <c r="H275" i="1"/>
  <c r="G275" i="1"/>
  <c r="H277" i="1"/>
  <c r="G277" i="1"/>
  <c r="H279" i="1"/>
  <c r="G279" i="1"/>
  <c r="H281" i="1"/>
  <c r="G281" i="1"/>
  <c r="H284" i="1"/>
  <c r="G284" i="1"/>
  <c r="H311" i="1"/>
  <c r="H313" i="1"/>
  <c r="G313" i="1"/>
  <c r="H315" i="1"/>
  <c r="G315" i="1"/>
  <c r="H317" i="1"/>
  <c r="G317" i="1"/>
  <c r="H319" i="1"/>
  <c r="G319" i="1"/>
  <c r="H321" i="1"/>
  <c r="G321" i="1"/>
  <c r="H323" i="1"/>
  <c r="G323" i="1"/>
  <c r="H325" i="1"/>
  <c r="G325" i="1"/>
  <c r="H328" i="1"/>
  <c r="G334" i="1"/>
  <c r="G338" i="1"/>
  <c r="H342" i="1"/>
  <c r="G342" i="1"/>
  <c r="H347" i="1"/>
  <c r="G347" i="1"/>
  <c r="H349" i="1"/>
  <c r="G349" i="1"/>
  <c r="H355" i="1"/>
  <c r="H360" i="1"/>
  <c r="H369" i="1"/>
  <c r="G372" i="1"/>
  <c r="G376" i="1"/>
  <c r="G418" i="1"/>
  <c r="G422" i="1"/>
  <c r="G426" i="1"/>
  <c r="G438" i="1"/>
  <c r="G442" i="1"/>
  <c r="G446" i="1"/>
  <c r="H450" i="1"/>
  <c r="G450" i="1"/>
  <c r="G451" i="1"/>
  <c r="H454" i="1"/>
  <c r="G454" i="1"/>
  <c r="H456" i="1"/>
  <c r="G456" i="1"/>
  <c r="H458" i="1"/>
  <c r="G458" i="1"/>
  <c r="H460" i="1"/>
  <c r="G460" i="1"/>
  <c r="H462" i="1"/>
  <c r="G462" i="1"/>
  <c r="H464" i="1"/>
  <c r="G464" i="1"/>
  <c r="H470" i="1"/>
  <c r="H474" i="1"/>
  <c r="H200" i="1"/>
  <c r="G200" i="1"/>
  <c r="H202" i="1"/>
  <c r="G202" i="1"/>
  <c r="H204" i="1"/>
  <c r="G204" i="1"/>
  <c r="H292" i="1"/>
  <c r="G292" i="1"/>
  <c r="H296" i="1"/>
  <c r="G296" i="1"/>
  <c r="H298" i="1"/>
  <c r="G298" i="1"/>
  <c r="H301" i="1"/>
  <c r="G301" i="1"/>
  <c r="H303" i="1"/>
  <c r="G303" i="1"/>
  <c r="H305" i="1"/>
  <c r="G305" i="1"/>
  <c r="H524" i="1"/>
  <c r="G524" i="1"/>
  <c r="H526" i="1"/>
  <c r="G526" i="1"/>
  <c r="H528" i="1"/>
  <c r="G528" i="1"/>
  <c r="H530" i="1"/>
  <c r="G530" i="1"/>
  <c r="H532" i="1"/>
  <c r="G532" i="1"/>
  <c r="G11" i="1"/>
  <c r="G24" i="1"/>
  <c r="G29" i="1"/>
  <c r="G31" i="1"/>
  <c r="G68" i="1"/>
  <c r="G75" i="1"/>
  <c r="G84" i="1"/>
  <c r="G85" i="1"/>
  <c r="G86" i="1"/>
  <c r="G87" i="1"/>
  <c r="G88" i="1"/>
  <c r="G89" i="1"/>
  <c r="G90" i="1"/>
  <c r="G91" i="1"/>
  <c r="G92" i="1"/>
  <c r="G93" i="1"/>
  <c r="G109" i="1"/>
  <c r="G110" i="1"/>
  <c r="G111" i="1"/>
  <c r="G112" i="1"/>
  <c r="G137" i="1"/>
  <c r="G138" i="1"/>
  <c r="G139" i="1"/>
  <c r="G140" i="1"/>
  <c r="G141" i="1"/>
  <c r="G142" i="1"/>
  <c r="G143" i="1"/>
  <c r="G144" i="1"/>
  <c r="G145" i="1"/>
  <c r="H158" i="1"/>
  <c r="G168" i="1"/>
  <c r="H172" i="1"/>
  <c r="H176" i="1"/>
  <c r="H178" i="1"/>
  <c r="H181" i="1"/>
  <c r="H183" i="1"/>
  <c r="H188" i="1"/>
  <c r="H190" i="1"/>
  <c r="G196" i="1"/>
  <c r="H250" i="1"/>
  <c r="G250" i="1"/>
  <c r="H252" i="1"/>
  <c r="G252" i="1"/>
  <c r="H254" i="1"/>
  <c r="G254" i="1"/>
  <c r="H266" i="1"/>
  <c r="G266" i="1"/>
  <c r="H268" i="1"/>
  <c r="G268" i="1"/>
  <c r="H270" i="1"/>
  <c r="G270" i="1"/>
  <c r="H272" i="1"/>
  <c r="G272" i="1"/>
  <c r="H274" i="1"/>
  <c r="G274" i="1"/>
  <c r="H276" i="1"/>
  <c r="G276" i="1"/>
  <c r="H278" i="1"/>
  <c r="G278" i="1"/>
  <c r="H280" i="1"/>
  <c r="G280" i="1"/>
  <c r="H282" i="1"/>
  <c r="G282" i="1"/>
  <c r="H314" i="1"/>
  <c r="G314" i="1"/>
  <c r="H316" i="1"/>
  <c r="G316" i="1"/>
  <c r="H318" i="1"/>
  <c r="G318" i="1"/>
  <c r="H320" i="1"/>
  <c r="G320" i="1"/>
  <c r="H322" i="1"/>
  <c r="G322" i="1"/>
  <c r="H324" i="1"/>
  <c r="G324" i="1"/>
  <c r="G332" i="1"/>
  <c r="G336" i="1"/>
  <c r="H341" i="1"/>
  <c r="G341" i="1"/>
  <c r="H344" i="1"/>
  <c r="G344" i="1"/>
  <c r="H348" i="1"/>
  <c r="G348" i="1"/>
  <c r="H350" i="1"/>
  <c r="G350" i="1"/>
  <c r="G374" i="1"/>
  <c r="G387" i="1"/>
  <c r="G416" i="1"/>
  <c r="G420" i="1"/>
  <c r="G424" i="1"/>
  <c r="G428" i="1"/>
  <c r="G440" i="1"/>
  <c r="G444" i="1"/>
  <c r="G448" i="1"/>
  <c r="H455" i="1"/>
  <c r="G455" i="1"/>
  <c r="H457" i="1"/>
  <c r="G457" i="1"/>
  <c r="H459" i="1"/>
  <c r="G459" i="1"/>
  <c r="H461" i="1"/>
  <c r="G461" i="1"/>
  <c r="H463" i="1"/>
  <c r="G463" i="1"/>
  <c r="H465" i="1"/>
  <c r="G465" i="1"/>
  <c r="G5" i="1"/>
  <c r="G18" i="1"/>
  <c r="G26" i="1"/>
  <c r="G28" i="1"/>
  <c r="G72" i="1"/>
  <c r="G71" i="1"/>
  <c r="H74" i="1"/>
  <c r="H83" i="1"/>
  <c r="H163" i="1"/>
  <c r="G175" i="1"/>
  <c r="H180" i="1"/>
  <c r="H187" i="1"/>
  <c r="G195" i="1"/>
  <c r="H199" i="1"/>
  <c r="G199" i="1"/>
  <c r="H201" i="1"/>
  <c r="G201" i="1"/>
  <c r="H203" i="1"/>
  <c r="G203" i="1"/>
  <c r="H205" i="1"/>
  <c r="G205" i="1"/>
  <c r="H209" i="1"/>
  <c r="H245" i="1"/>
  <c r="G291" i="1"/>
  <c r="H291" i="1"/>
  <c r="H295" i="1"/>
  <c r="G295" i="1"/>
  <c r="H297" i="1"/>
  <c r="G297" i="1"/>
  <c r="H300" i="1"/>
  <c r="G300" i="1"/>
  <c r="H302" i="1"/>
  <c r="G302" i="1"/>
  <c r="H304" i="1"/>
  <c r="G304" i="1"/>
  <c r="H329" i="1"/>
  <c r="G335" i="1"/>
  <c r="H352" i="1"/>
  <c r="H356" i="1"/>
  <c r="H361" i="1"/>
  <c r="H370" i="1"/>
  <c r="G373" i="1"/>
  <c r="G377" i="1"/>
  <c r="H405" i="1"/>
  <c r="G405" i="1"/>
  <c r="G419" i="1"/>
  <c r="G423" i="1"/>
  <c r="G427" i="1"/>
  <c r="G439" i="1"/>
  <c r="G443" i="1"/>
  <c r="G447" i="1"/>
  <c r="G452" i="1"/>
  <c r="H467" i="1"/>
  <c r="H471" i="1"/>
  <c r="H475" i="1"/>
  <c r="H525" i="1"/>
  <c r="G525" i="1"/>
  <c r="H527" i="1"/>
  <c r="G527" i="1"/>
  <c r="H529" i="1"/>
  <c r="G529" i="1"/>
  <c r="H531" i="1"/>
  <c r="G531" i="1"/>
  <c r="G246" i="1"/>
  <c r="G510" i="1"/>
  <c r="G511" i="1"/>
  <c r="G512" i="1"/>
  <c r="G513" i="1"/>
  <c r="G514" i="1"/>
  <c r="G515" i="1"/>
  <c r="G516" i="1"/>
  <c r="G517" i="1"/>
  <c r="G518" i="1"/>
  <c r="G519" i="1"/>
  <c r="G520" i="1"/>
  <c r="G521" i="1"/>
  <c r="H566" i="1"/>
  <c r="H570" i="1"/>
  <c r="H575" i="1"/>
  <c r="H579" i="1"/>
  <c r="H583" i="1"/>
  <c r="G621" i="1"/>
  <c r="H672" i="1"/>
  <c r="H676" i="1"/>
  <c r="H680" i="1"/>
  <c r="H684" i="1"/>
  <c r="H688" i="1"/>
  <c r="H706" i="1"/>
  <c r="H712" i="1"/>
  <c r="H368" i="1"/>
  <c r="H378" i="1"/>
  <c r="H380" i="1"/>
  <c r="H404" i="1"/>
  <c r="G533" i="1"/>
  <c r="G534" i="1"/>
  <c r="G535" i="1"/>
  <c r="G536" i="1"/>
  <c r="G537" i="1"/>
  <c r="G538" i="1"/>
  <c r="G539" i="1"/>
  <c r="G540" i="1"/>
  <c r="G541" i="1"/>
  <c r="G542" i="1"/>
  <c r="G543" i="1"/>
  <c r="G544" i="1"/>
  <c r="G545" i="1"/>
  <c r="G546" i="1"/>
  <c r="G547" i="1"/>
  <c r="G548" i="1"/>
  <c r="G549" i="1"/>
  <c r="G550" i="1"/>
  <c r="G551" i="1"/>
  <c r="G552" i="1"/>
  <c r="G553" i="1"/>
  <c r="G554" i="1"/>
  <c r="G555" i="1"/>
  <c r="G556" i="1"/>
  <c r="G559" i="1"/>
  <c r="G560" i="1"/>
  <c r="H569" i="1"/>
  <c r="H573" i="1"/>
  <c r="H578" i="1"/>
  <c r="H582" i="1"/>
  <c r="H586" i="1"/>
  <c r="G620" i="1"/>
  <c r="H626" i="1"/>
  <c r="G644" i="1"/>
  <c r="H644" i="1"/>
  <c r="H650" i="1"/>
  <c r="H654" i="1"/>
  <c r="H658" i="1"/>
  <c r="H662" i="1"/>
  <c r="H666" i="1"/>
  <c r="H671" i="1"/>
  <c r="H675" i="1"/>
  <c r="H679" i="1"/>
  <c r="H683" i="1"/>
  <c r="H687" i="1"/>
  <c r="H692" i="1"/>
  <c r="H696" i="1"/>
  <c r="H700" i="1"/>
  <c r="H705" i="1"/>
  <c r="H709" i="1"/>
  <c r="G713" i="1"/>
  <c r="H713" i="1"/>
  <c r="H625" i="1"/>
  <c r="H631" i="1"/>
  <c r="H653" i="1"/>
  <c r="H657" i="1"/>
  <c r="H661" i="1"/>
  <c r="H665" i="1"/>
  <c r="H691" i="1"/>
  <c r="H695" i="1"/>
  <c r="H699" i="1"/>
  <c r="H564" i="1"/>
  <c r="G564" i="1"/>
  <c r="H714" i="1"/>
  <c r="G714" i="1"/>
  <c r="H1139" i="1"/>
  <c r="G1139" i="1"/>
  <c r="H993" i="1"/>
  <c r="G1004" i="1"/>
  <c r="G1022" i="1"/>
  <c r="G1043" i="1"/>
  <c r="H1098" i="1"/>
  <c r="G1098" i="1"/>
  <c r="H1100" i="1"/>
  <c r="G1100" i="1"/>
  <c r="H1102" i="1"/>
  <c r="G1102" i="1"/>
  <c r="H1104" i="1"/>
  <c r="G1104" i="1"/>
  <c r="H1106" i="1"/>
  <c r="G1106" i="1"/>
  <c r="H1108" i="1"/>
  <c r="G1108" i="1"/>
  <c r="H1110" i="1"/>
  <c r="G1110" i="1"/>
  <c r="H1151" i="1"/>
  <c r="G1151" i="1"/>
  <c r="H641" i="1"/>
  <c r="H689" i="1"/>
  <c r="G710" i="1"/>
  <c r="G716" i="1"/>
  <c r="H989" i="1"/>
  <c r="G992" i="1"/>
  <c r="G998" i="1"/>
  <c r="G1000" i="1"/>
  <c r="G1001" i="1"/>
  <c r="H1008" i="1"/>
  <c r="G1014" i="1"/>
  <c r="G1015" i="1"/>
  <c r="G1021" i="1"/>
  <c r="G1026" i="1"/>
  <c r="G1027" i="1"/>
  <c r="H1035" i="1"/>
  <c r="G1042" i="1"/>
  <c r="G1058" i="1"/>
  <c r="H1070" i="1"/>
  <c r="G1072" i="1"/>
  <c r="H1074" i="1"/>
  <c r="G1076" i="1"/>
  <c r="H1078" i="1"/>
  <c r="H1082" i="1"/>
  <c r="H1086" i="1"/>
  <c r="H1090" i="1"/>
  <c r="H1094" i="1"/>
  <c r="H1140" i="1"/>
  <c r="G1140" i="1"/>
  <c r="H1145" i="1"/>
  <c r="H1147" i="1"/>
  <c r="H1150" i="1"/>
  <c r="G642" i="1"/>
  <c r="H647" i="1"/>
  <c r="H715" i="1"/>
  <c r="H717" i="1"/>
  <c r="G1003" i="1"/>
  <c r="G1012" i="1"/>
  <c r="G1054" i="1"/>
  <c r="H1069" i="1"/>
  <c r="G1071" i="1"/>
  <c r="H1073" i="1"/>
  <c r="G1075" i="1"/>
  <c r="H1077" i="1"/>
  <c r="H1081" i="1"/>
  <c r="H1085" i="1"/>
  <c r="H1089" i="1"/>
  <c r="H1093" i="1"/>
  <c r="H1095" i="1"/>
  <c r="G1095" i="1"/>
  <c r="H1097" i="1"/>
  <c r="G1097" i="1"/>
  <c r="H1099" i="1"/>
  <c r="G1099" i="1"/>
  <c r="H1101" i="1"/>
  <c r="G1101" i="1"/>
  <c r="H1103" i="1"/>
  <c r="G1103" i="1"/>
  <c r="H1105" i="1"/>
  <c r="G1105" i="1"/>
  <c r="H1107" i="1"/>
  <c r="G1107" i="1"/>
  <c r="H1109" i="1"/>
  <c r="G1109" i="1"/>
  <c r="H1111" i="1"/>
  <c r="G1111" i="1"/>
  <c r="G1137" i="1"/>
  <c r="H1141" i="1"/>
  <c r="H1246" i="1"/>
  <c r="H1250" i="1"/>
  <c r="H1254" i="1"/>
  <c r="H1258" i="1"/>
  <c r="H1262" i="1"/>
  <c r="G1441" i="1"/>
  <c r="J1441" i="1"/>
  <c r="H1520" i="1"/>
  <c r="G1520" i="1"/>
  <c r="H1142" i="1"/>
  <c r="G1144" i="1"/>
  <c r="H1155" i="1"/>
  <c r="G1163" i="1"/>
  <c r="H1164" i="1"/>
  <c r="H1177" i="1"/>
  <c r="G1179" i="1"/>
  <c r="H1181" i="1"/>
  <c r="G1184" i="1"/>
  <c r="H1186" i="1"/>
  <c r="G1188" i="1"/>
  <c r="H1190" i="1"/>
  <c r="G1192" i="1"/>
  <c r="H1194" i="1"/>
  <c r="G1196" i="1"/>
  <c r="H1198" i="1"/>
  <c r="G1200" i="1"/>
  <c r="H1202" i="1"/>
  <c r="G1204" i="1"/>
  <c r="H1206" i="1"/>
  <c r="G1208" i="1"/>
  <c r="H1210" i="1"/>
  <c r="G1212" i="1"/>
  <c r="G1226" i="1"/>
  <c r="H1231" i="1"/>
  <c r="G1238" i="1"/>
  <c r="H1242" i="1"/>
  <c r="H1245" i="1"/>
  <c r="H1249" i="1"/>
  <c r="H1253" i="1"/>
  <c r="H1257" i="1"/>
  <c r="H1261" i="1"/>
  <c r="G1268" i="1"/>
  <c r="G1272" i="1"/>
  <c r="G1277" i="1"/>
  <c r="G1281" i="1"/>
  <c r="G1285" i="1"/>
  <c r="G1289" i="1"/>
  <c r="G1293" i="1"/>
  <c r="G1297" i="1"/>
  <c r="G1302" i="1"/>
  <c r="H1311" i="1"/>
  <c r="H1319" i="1"/>
  <c r="H1327" i="1"/>
  <c r="G1339" i="1"/>
  <c r="G1343" i="1"/>
  <c r="G1442" i="1"/>
  <c r="H1442" i="1"/>
  <c r="J1451" i="1"/>
  <c r="G1451" i="1"/>
  <c r="I1466" i="1"/>
  <c r="G1541" i="1"/>
  <c r="H1541" i="1"/>
  <c r="G1136" i="1"/>
  <c r="H1165" i="1"/>
  <c r="H1176" i="1"/>
  <c r="G1178" i="1"/>
  <c r="H1180" i="1"/>
  <c r="G1182" i="1"/>
  <c r="H1185" i="1"/>
  <c r="G1187" i="1"/>
  <c r="H1189" i="1"/>
  <c r="G1191" i="1"/>
  <c r="H1193" i="1"/>
  <c r="G1195" i="1"/>
  <c r="H1197" i="1"/>
  <c r="G1199" i="1"/>
  <c r="H1201" i="1"/>
  <c r="G1203" i="1"/>
  <c r="H1205" i="1"/>
  <c r="G1207" i="1"/>
  <c r="H1209" i="1"/>
  <c r="H1230" i="1"/>
  <c r="G1234" i="1"/>
  <c r="H1239" i="1"/>
  <c r="H1243" i="1"/>
  <c r="G1267" i="1"/>
  <c r="G1271" i="1"/>
  <c r="G1276" i="1"/>
  <c r="G1280" i="1"/>
  <c r="G1284" i="1"/>
  <c r="G1288" i="1"/>
  <c r="G1292" i="1"/>
  <c r="G1296" i="1"/>
  <c r="G1301" i="1"/>
  <c r="H1305" i="1"/>
  <c r="H1312" i="1"/>
  <c r="H1313" i="1"/>
  <c r="H1320" i="1"/>
  <c r="H1321" i="1"/>
  <c r="H1328" i="1"/>
  <c r="G1338" i="1"/>
  <c r="G1342" i="1"/>
  <c r="G1426" i="1"/>
  <c r="G1434" i="1"/>
  <c r="J1462" i="1"/>
  <c r="H1462" i="1"/>
  <c r="I1462" i="1" s="1"/>
  <c r="H1495" i="1"/>
  <c r="G1495" i="1"/>
  <c r="H1511" i="1"/>
  <c r="G1511" i="1"/>
  <c r="H1521" i="1"/>
  <c r="G1532" i="1"/>
  <c r="H1532" i="1"/>
  <c r="G1420" i="1"/>
  <c r="G1428" i="1"/>
  <c r="H1451" i="1"/>
  <c r="J1457" i="1"/>
  <c r="G1457" i="1"/>
  <c r="I1457" i="1" s="1"/>
  <c r="G1471" i="1"/>
  <c r="G1475" i="1"/>
  <c r="G1545" i="1"/>
  <c r="H1545" i="1"/>
  <c r="H1567" i="1"/>
  <c r="G1567" i="1"/>
  <c r="G1572" i="1"/>
  <c r="H1572" i="1"/>
  <c r="F397" i="4"/>
  <c r="D396" i="4"/>
  <c r="E35" i="6"/>
  <c r="D1337" i="1"/>
  <c r="G1337" i="1" s="1"/>
  <c r="H1224" i="1"/>
  <c r="H1225" i="1"/>
  <c r="G1233" i="1"/>
  <c r="G1237" i="1"/>
  <c r="H1241" i="1"/>
  <c r="H1266" i="1"/>
  <c r="G1306" i="1"/>
  <c r="G1310" i="1"/>
  <c r="G1314" i="1"/>
  <c r="G1318" i="1"/>
  <c r="G1322" i="1"/>
  <c r="G1326" i="1"/>
  <c r="H1423" i="1"/>
  <c r="H1427" i="1"/>
  <c r="H1431" i="1"/>
  <c r="H1441" i="1"/>
  <c r="J1446" i="1"/>
  <c r="G1447" i="1"/>
  <c r="I1447" i="1" s="1"/>
  <c r="G1452" i="1"/>
  <c r="H1461" i="1"/>
  <c r="J1478" i="1"/>
  <c r="H331" i="1"/>
  <c r="H1264" i="1"/>
  <c r="H1265" i="1"/>
  <c r="G1273" i="1"/>
  <c r="G1308" i="1"/>
  <c r="G1312" i="1"/>
  <c r="G1316" i="1"/>
  <c r="G1320" i="1"/>
  <c r="G1324" i="1"/>
  <c r="G1328" i="1"/>
  <c r="H1417" i="1"/>
  <c r="H1425" i="1"/>
  <c r="H1429" i="1"/>
  <c r="H1433" i="1"/>
  <c r="H1438" i="1"/>
  <c r="J1445" i="1"/>
  <c r="H1445" i="1"/>
  <c r="G1458" i="1"/>
  <c r="H1471" i="1"/>
  <c r="J1471" i="1"/>
  <c r="H1476" i="1"/>
  <c r="I1476" i="1" s="1"/>
  <c r="J1476" i="1"/>
  <c r="H1535" i="1"/>
  <c r="G1535" i="1"/>
  <c r="H312" i="1"/>
  <c r="J1456" i="1"/>
  <c r="J1466" i="1"/>
  <c r="G1470" i="1"/>
  <c r="H1473" i="1"/>
  <c r="I1473" i="1" s="1"/>
  <c r="G1478" i="1"/>
  <c r="I1478" i="1" s="1"/>
  <c r="H1551" i="1"/>
  <c r="G1551" i="1"/>
  <c r="D44" i="4"/>
  <c r="H64" i="1"/>
  <c r="H108" i="1"/>
  <c r="F140" i="4"/>
  <c r="E484" i="4"/>
  <c r="D478" i="1" s="1"/>
  <c r="H236" i="1"/>
  <c r="D625" i="4"/>
  <c r="G243" i="1"/>
  <c r="F383" i="4"/>
  <c r="D106" i="4"/>
  <c r="D152" i="4"/>
  <c r="F164" i="4"/>
  <c r="F247" i="4"/>
  <c r="F455" i="4"/>
  <c r="E459" i="4"/>
  <c r="D453" i="1" s="1"/>
  <c r="E515" i="4"/>
  <c r="D509" i="1" s="1"/>
  <c r="D118" i="5"/>
  <c r="F164" i="5"/>
  <c r="E245" i="5"/>
  <c r="F259" i="5"/>
  <c r="D49" i="8"/>
  <c r="D43" i="8" s="1"/>
  <c r="E23" i="9"/>
  <c r="B23" i="9" s="1"/>
  <c r="E24" i="9"/>
  <c r="E41" i="9"/>
  <c r="B41" i="9" s="1"/>
  <c r="E50" i="9"/>
  <c r="B50" i="9" s="1"/>
  <c r="E55" i="9"/>
  <c r="B55" i="9" s="1"/>
  <c r="E56" i="9"/>
  <c r="E66" i="9"/>
  <c r="B66" i="9" s="1"/>
  <c r="E71" i="9"/>
  <c r="B71" i="9" s="1"/>
  <c r="E72" i="9"/>
  <c r="E82" i="9"/>
  <c r="B82" i="9" s="1"/>
  <c r="E87" i="9"/>
  <c r="B87" i="9" s="1"/>
  <c r="E88" i="9"/>
  <c r="E98" i="9"/>
  <c r="B98" i="9" s="1"/>
  <c r="E103" i="9"/>
  <c r="B103" i="9" s="1"/>
  <c r="E104" i="9"/>
  <c r="E114" i="9"/>
  <c r="B114" i="9" s="1"/>
  <c r="E119" i="9"/>
  <c r="B119" i="9" s="1"/>
  <c r="E120" i="9"/>
  <c r="E140" i="9"/>
  <c r="B140" i="9" s="1"/>
  <c r="E143" i="9"/>
  <c r="B143" i="9" s="1"/>
  <c r="E151" i="9"/>
  <c r="B151" i="9" s="1"/>
  <c r="E157" i="9"/>
  <c r="B157" i="9" s="1"/>
  <c r="E159" i="9"/>
  <c r="B159" i="9" s="1"/>
  <c r="F226" i="9"/>
  <c r="B230" i="9"/>
  <c r="B235" i="9"/>
  <c r="F242" i="9"/>
  <c r="B246" i="9"/>
  <c r="B251" i="9"/>
  <c r="B258" i="9"/>
  <c r="B259" i="9"/>
  <c r="B266" i="9"/>
  <c r="F268" i="9"/>
  <c r="F269" i="9"/>
  <c r="B269" i="9" s="1"/>
  <c r="E288" i="9"/>
  <c r="B288" i="9" s="1"/>
  <c r="E290" i="9"/>
  <c r="B290" i="9" s="1"/>
  <c r="E89" i="6"/>
  <c r="D1383" i="1" s="1"/>
  <c r="E529" i="4"/>
  <c r="D523" i="1" s="1"/>
  <c r="F563" i="4"/>
  <c r="E593" i="4"/>
  <c r="D587" i="1" s="1"/>
  <c r="F56" i="5"/>
  <c r="F63" i="5"/>
  <c r="D6" i="8"/>
  <c r="C1481" i="1" s="1"/>
  <c r="G1481" i="1" s="1"/>
  <c r="E34" i="9"/>
  <c r="B34" i="9" s="1"/>
  <c r="E42" i="9"/>
  <c r="B42" i="9" s="1"/>
  <c r="B47" i="9"/>
  <c r="E48" i="9"/>
  <c r="B58" i="9"/>
  <c r="B63" i="9"/>
  <c r="E64" i="9"/>
  <c r="B74" i="9"/>
  <c r="B79" i="9"/>
  <c r="E80" i="9"/>
  <c r="B90" i="9"/>
  <c r="B95" i="9"/>
  <c r="E96" i="9"/>
  <c r="B106" i="9"/>
  <c r="B111" i="9"/>
  <c r="E112" i="9"/>
  <c r="B122" i="9"/>
  <c r="B132" i="9"/>
  <c r="E134" i="9"/>
  <c r="B134" i="9" s="1"/>
  <c r="B147" i="9"/>
  <c r="B155" i="9"/>
  <c r="B213" i="9"/>
  <c r="F215" i="9"/>
  <c r="B227" i="9"/>
  <c r="B243" i="9"/>
  <c r="B254" i="9"/>
  <c r="B255" i="9"/>
  <c r="B262" i="9"/>
  <c r="B263" i="9"/>
  <c r="E279" i="9"/>
  <c r="B279" i="9" s="1"/>
  <c r="B51" i="9"/>
  <c r="E52" i="9"/>
  <c r="B52" i="9" s="1"/>
  <c r="E68" i="9"/>
  <c r="B68" i="9" s="1"/>
  <c r="B83" i="9"/>
  <c r="E84" i="9"/>
  <c r="B84" i="9" s="1"/>
  <c r="B99" i="9"/>
  <c r="E100" i="9"/>
  <c r="B100" i="9" s="1"/>
  <c r="B115" i="9"/>
  <c r="E116" i="9"/>
  <c r="B116" i="9" s="1"/>
  <c r="B136" i="9"/>
  <c r="E138" i="9"/>
  <c r="B138" i="9" s="1"/>
  <c r="B231" i="9"/>
  <c r="B247" i="9"/>
  <c r="F275" i="9"/>
  <c r="B285" i="9"/>
  <c r="G643" i="1"/>
  <c r="G237" i="1"/>
  <c r="E237" i="5"/>
  <c r="D1214" i="1" s="1"/>
  <c r="H1218" i="1"/>
  <c r="H1217" i="1"/>
  <c r="F239" i="5"/>
  <c r="H1216" i="1"/>
  <c r="G1225" i="1"/>
  <c r="H1166" i="1"/>
  <c r="H1144" i="1"/>
  <c r="G1138" i="1"/>
  <c r="H1137" i="1"/>
  <c r="E78" i="5"/>
  <c r="D1056" i="1" s="1"/>
  <c r="H1050" i="1"/>
  <c r="H1048" i="1"/>
  <c r="F70" i="5"/>
  <c r="F170" i="5"/>
  <c r="H1232" i="1"/>
  <c r="H1263" i="1"/>
  <c r="H1560" i="1"/>
  <c r="G1560" i="1"/>
  <c r="H1576" i="1"/>
  <c r="I35" i="3"/>
  <c r="C1518" i="1"/>
  <c r="H1518" i="1" s="1"/>
  <c r="C1524" i="1"/>
  <c r="C1530" i="1"/>
  <c r="H1530" i="1" s="1"/>
  <c r="G1488" i="1"/>
  <c r="H1508" i="1"/>
  <c r="H1504" i="1"/>
  <c r="G1501" i="1"/>
  <c r="H1489" i="1"/>
  <c r="H1481" i="1"/>
  <c r="H406" i="1"/>
  <c r="F418" i="4"/>
  <c r="H1416" i="1"/>
  <c r="E114" i="6"/>
  <c r="F122" i="6"/>
  <c r="H716" i="1"/>
  <c r="H710" i="1"/>
  <c r="H711" i="1"/>
  <c r="G703" i="1"/>
  <c r="G689" i="1"/>
  <c r="H669" i="1"/>
  <c r="G641" i="1"/>
  <c r="I30" i="3"/>
  <c r="D1453" i="1"/>
  <c r="E5" i="7"/>
  <c r="H30" i="3"/>
  <c r="C1453" i="1"/>
  <c r="C1454" i="1"/>
  <c r="H1454" i="1" s="1"/>
  <c r="F250" i="5"/>
  <c r="D1222" i="1"/>
  <c r="G1227" i="1"/>
  <c r="F45" i="5"/>
  <c r="H1018" i="1"/>
  <c r="H1025" i="1"/>
  <c r="H1020" i="1"/>
  <c r="H1015" i="1"/>
  <c r="F35" i="5"/>
  <c r="G1008" i="1"/>
  <c r="H1004" i="1"/>
  <c r="H1002" i="1"/>
  <c r="H999" i="1"/>
  <c r="H998" i="1"/>
  <c r="G997" i="1"/>
  <c r="H1006" i="1"/>
  <c r="F19" i="5"/>
  <c r="G996" i="1"/>
  <c r="H991" i="1"/>
  <c r="G993" i="1"/>
  <c r="H1033" i="1"/>
  <c r="H988" i="1"/>
  <c r="G987" i="1"/>
  <c r="H366" i="1"/>
  <c r="F369" i="4"/>
  <c r="H365" i="1"/>
  <c r="H308" i="1"/>
  <c r="E37" i="9"/>
  <c r="B37" i="9" s="1"/>
  <c r="G113" i="1"/>
  <c r="G146" i="1"/>
  <c r="E124" i="4"/>
  <c r="D120" i="1" s="1"/>
  <c r="F128" i="4"/>
  <c r="G123" i="1"/>
  <c r="H121" i="1"/>
  <c r="H76" i="1"/>
  <c r="G64" i="1"/>
  <c r="F68" i="4"/>
  <c r="H53" i="1"/>
  <c r="H260" i="1"/>
  <c r="H261" i="1"/>
  <c r="G256" i="1"/>
  <c r="E67" i="9"/>
  <c r="B67" i="9" s="1"/>
  <c r="H243" i="1"/>
  <c r="G244" i="1"/>
  <c r="E196" i="4"/>
  <c r="D192" i="1" s="1"/>
  <c r="H206" i="1"/>
  <c r="G190" i="1"/>
  <c r="G189" i="1"/>
  <c r="F188" i="4"/>
  <c r="G186" i="1"/>
  <c r="F222" i="9"/>
  <c r="B222" i="9" s="1"/>
  <c r="G183" i="1"/>
  <c r="H182" i="1"/>
  <c r="G180" i="1"/>
  <c r="F218" i="9"/>
  <c r="F177" i="4"/>
  <c r="G177" i="1"/>
  <c r="G176" i="1"/>
  <c r="G172" i="1"/>
  <c r="H169" i="1"/>
  <c r="H168" i="1"/>
  <c r="G165" i="1"/>
  <c r="F169" i="4"/>
  <c r="H162" i="1"/>
  <c r="G158" i="1"/>
  <c r="H157" i="1"/>
  <c r="E39" i="9"/>
  <c r="B39" i="9" s="1"/>
  <c r="H153" i="1"/>
  <c r="D149" i="1"/>
  <c r="G149" i="1" s="1"/>
  <c r="E152" i="4"/>
  <c r="H150" i="1"/>
  <c r="H149" i="1"/>
  <c r="G632" i="1"/>
  <c r="F416" i="4"/>
  <c r="H288" i="1"/>
  <c r="D411" i="1"/>
  <c r="G411" i="1" s="1"/>
  <c r="E644" i="4"/>
  <c r="D638" i="1" s="1"/>
  <c r="G404" i="1"/>
  <c r="H649" i="1"/>
  <c r="E274" i="9"/>
  <c r="B274" i="9" s="1"/>
  <c r="G1421" i="1"/>
  <c r="G1416" i="1"/>
  <c r="G1418" i="1"/>
  <c r="G1266" i="1"/>
  <c r="G1243" i="1"/>
  <c r="G1241" i="1"/>
  <c r="G1240" i="1"/>
  <c r="C1236" i="1"/>
  <c r="D258" i="5"/>
  <c r="E281" i="9"/>
  <c r="B281" i="9" s="1"/>
  <c r="G1223" i="1"/>
  <c r="H1223" i="1"/>
  <c r="G1218" i="1"/>
  <c r="G1216" i="1"/>
  <c r="G1217" i="1"/>
  <c r="G1213" i="1"/>
  <c r="G1156" i="1"/>
  <c r="C1148" i="1"/>
  <c r="G1048" i="1"/>
  <c r="G1050" i="1"/>
  <c r="D69" i="5"/>
  <c r="G1033" i="1"/>
  <c r="G1030" i="1"/>
  <c r="H1030" i="1"/>
  <c r="F52" i="5"/>
  <c r="C1023" i="1"/>
  <c r="G1028" i="1"/>
  <c r="G1020" i="1"/>
  <c r="C1013" i="1"/>
  <c r="G1013" i="1" s="1"/>
  <c r="C1007" i="1"/>
  <c r="H997" i="1"/>
  <c r="G989" i="1"/>
  <c r="G988" i="1"/>
  <c r="H986" i="1"/>
  <c r="G986" i="1"/>
  <c r="F8" i="5"/>
  <c r="E40" i="9"/>
  <c r="G669" i="1"/>
  <c r="G649" i="1"/>
  <c r="H645" i="1"/>
  <c r="G645" i="1"/>
  <c r="F652" i="4"/>
  <c r="C557" i="1"/>
  <c r="D529" i="4"/>
  <c r="G406" i="1"/>
  <c r="C413" i="1"/>
  <c r="G413" i="1" s="1"/>
  <c r="D643" i="4"/>
  <c r="C637" i="1" s="1"/>
  <c r="G378" i="1"/>
  <c r="G379" i="1"/>
  <c r="G371" i="1"/>
  <c r="G368" i="1"/>
  <c r="C364" i="1"/>
  <c r="H364" i="1" s="1"/>
  <c r="G367" i="1"/>
  <c r="G365" i="1"/>
  <c r="D363" i="4"/>
  <c r="G308" i="1"/>
  <c r="G288" i="1"/>
  <c r="E273" i="9"/>
  <c r="B273" i="9" s="1"/>
  <c r="G263" i="1"/>
  <c r="G260" i="1"/>
  <c r="G206" i="1"/>
  <c r="C184" i="1"/>
  <c r="E44" i="9"/>
  <c r="B44" i="9" s="1"/>
  <c r="B219" i="9"/>
  <c r="C173" i="1"/>
  <c r="H165" i="1"/>
  <c r="G169" i="1"/>
  <c r="C160" i="1"/>
  <c r="G160" i="1" s="1"/>
  <c r="D163" i="4"/>
  <c r="C159" i="1" s="1"/>
  <c r="C155" i="1"/>
  <c r="G154" i="1"/>
  <c r="G153" i="1"/>
  <c r="G152" i="1"/>
  <c r="C148" i="1"/>
  <c r="G150" i="1"/>
  <c r="C124" i="1"/>
  <c r="G125" i="1"/>
  <c r="G121" i="1"/>
  <c r="F125" i="4"/>
  <c r="F124" i="4"/>
  <c r="C120" i="1"/>
  <c r="F112" i="4"/>
  <c r="F77" i="4"/>
  <c r="H73" i="1"/>
  <c r="G73" i="1"/>
  <c r="G53" i="1"/>
  <c r="D50" i="4"/>
  <c r="C46" i="1" s="1"/>
  <c r="G51" i="1"/>
  <c r="E26" i="9"/>
  <c r="B26" i="9" s="1"/>
  <c r="E284" i="9"/>
  <c r="B284" i="9" s="1"/>
  <c r="C78" i="1"/>
  <c r="J1439" i="1"/>
  <c r="H1439" i="1"/>
  <c r="G1444" i="1"/>
  <c r="H1444" i="1"/>
  <c r="H1450" i="1"/>
  <c r="G1450" i="1"/>
  <c r="H1460" i="1"/>
  <c r="G1460" i="1"/>
  <c r="G1479" i="1"/>
  <c r="J1479" i="1"/>
  <c r="H1479" i="1"/>
  <c r="H1502" i="1"/>
  <c r="G1502" i="1"/>
  <c r="H1506" i="1"/>
  <c r="G1506" i="1"/>
  <c r="H1542" i="1"/>
  <c r="G1542" i="1"/>
  <c r="H1546" i="1"/>
  <c r="G1546" i="1"/>
  <c r="H1574" i="1"/>
  <c r="G1574" i="1"/>
  <c r="H1578" i="1"/>
  <c r="G1578" i="1"/>
  <c r="F134" i="4"/>
  <c r="D133" i="4"/>
  <c r="C130" i="1"/>
  <c r="E139" i="4"/>
  <c r="D135" i="1" s="1"/>
  <c r="D136" i="1"/>
  <c r="E224" i="4"/>
  <c r="D220" i="1" s="1"/>
  <c r="D221" i="1"/>
  <c r="F252" i="4"/>
  <c r="C248" i="1"/>
  <c r="F259" i="4"/>
  <c r="C255" i="1"/>
  <c r="E263" i="4"/>
  <c r="D259" i="1" s="1"/>
  <c r="D264" i="1"/>
  <c r="F287" i="4"/>
  <c r="C283" i="1"/>
  <c r="D294" i="1"/>
  <c r="D299" i="4"/>
  <c r="F304" i="4"/>
  <c r="C299" i="1"/>
  <c r="C306" i="1"/>
  <c r="G236" i="1"/>
  <c r="G991" i="1"/>
  <c r="G1439" i="1"/>
  <c r="J1449" i="1"/>
  <c r="H1449" i="1"/>
  <c r="G1449" i="1"/>
  <c r="G1454" i="1"/>
  <c r="J1459" i="1"/>
  <c r="H1459" i="1"/>
  <c r="G1459" i="1"/>
  <c r="G1468" i="1"/>
  <c r="I1468" i="1" s="1"/>
  <c r="J1468" i="1"/>
  <c r="H1468" i="1"/>
  <c r="G1499" i="1"/>
  <c r="H1503" i="1"/>
  <c r="G1503" i="1"/>
  <c r="G1539" i="1"/>
  <c r="H1543" i="1"/>
  <c r="G1543" i="1"/>
  <c r="G1571" i="1"/>
  <c r="H1575" i="1"/>
  <c r="G1575" i="1"/>
  <c r="F244" i="4"/>
  <c r="C240" i="1"/>
  <c r="D224" i="4"/>
  <c r="F253" i="4"/>
  <c r="C249" i="1"/>
  <c r="F312" i="4"/>
  <c r="C307" i="1"/>
  <c r="F331" i="4"/>
  <c r="C326" i="1"/>
  <c r="F344" i="4"/>
  <c r="C339" i="1"/>
  <c r="F388" i="4"/>
  <c r="C383" i="1"/>
  <c r="F391" i="4"/>
  <c r="C386" i="1"/>
  <c r="G312" i="1"/>
  <c r="G1440" i="1"/>
  <c r="H1440" i="1"/>
  <c r="J1443" i="1"/>
  <c r="H1443" i="1"/>
  <c r="J1444" i="1"/>
  <c r="H1446" i="1"/>
  <c r="G1446" i="1"/>
  <c r="H1456" i="1"/>
  <c r="G1456" i="1"/>
  <c r="H1465" i="1"/>
  <c r="G1465" i="1"/>
  <c r="G1477" i="1"/>
  <c r="J1477" i="1"/>
  <c r="H1477" i="1"/>
  <c r="H1486" i="1"/>
  <c r="G1486" i="1"/>
  <c r="H1490" i="1"/>
  <c r="G1490" i="1"/>
  <c r="H1526" i="1"/>
  <c r="G1526" i="1"/>
  <c r="G1530" i="1"/>
  <c r="H1558" i="1"/>
  <c r="G1558" i="1"/>
  <c r="H1562" i="1"/>
  <c r="G1562" i="1"/>
  <c r="E7" i="4"/>
  <c r="D4" i="1"/>
  <c r="F37" i="4"/>
  <c r="C33" i="1"/>
  <c r="D7" i="4"/>
  <c r="F40" i="4"/>
  <c r="C36" i="1"/>
  <c r="F51" i="4"/>
  <c r="C47" i="1"/>
  <c r="F54" i="4"/>
  <c r="C50" i="1"/>
  <c r="F71" i="4"/>
  <c r="C67" i="1"/>
  <c r="F74" i="4"/>
  <c r="C70" i="1"/>
  <c r="F83" i="4"/>
  <c r="C79" i="1"/>
  <c r="C102" i="1"/>
  <c r="D351" i="4"/>
  <c r="F356" i="4"/>
  <c r="C351" i="1"/>
  <c r="F191" i="5"/>
  <c r="D190" i="5"/>
  <c r="C1168" i="1"/>
  <c r="F198" i="5"/>
  <c r="C1175" i="1"/>
  <c r="F234" i="5"/>
  <c r="C1211" i="1"/>
  <c r="F238" i="5"/>
  <c r="C1215" i="1"/>
  <c r="G1443" i="1"/>
  <c r="I1443" i="1" s="1"/>
  <c r="J1450" i="1"/>
  <c r="H1453" i="1"/>
  <c r="G1453" i="1"/>
  <c r="J1455" i="1"/>
  <c r="H1455" i="1"/>
  <c r="G1455" i="1"/>
  <c r="J1460" i="1"/>
  <c r="J1464" i="1"/>
  <c r="H1464" i="1"/>
  <c r="G1464" i="1"/>
  <c r="I1464" i="1" s="1"/>
  <c r="H1469" i="1"/>
  <c r="G1483" i="1"/>
  <c r="H1487" i="1"/>
  <c r="G1487" i="1"/>
  <c r="G1515" i="1"/>
  <c r="G1523" i="1"/>
  <c r="H1527" i="1"/>
  <c r="G1527" i="1"/>
  <c r="G1555" i="1"/>
  <c r="H1559" i="1"/>
  <c r="G1559" i="1"/>
  <c r="E163" i="4"/>
  <c r="D159" i="1" s="1"/>
  <c r="F202" i="4"/>
  <c r="D196" i="4"/>
  <c r="C198" i="1"/>
  <c r="D340" i="1"/>
  <c r="E344" i="4"/>
  <c r="D339" i="1" s="1"/>
  <c r="F348" i="4"/>
  <c r="C343" i="1"/>
  <c r="F643" i="4"/>
  <c r="F79" i="5"/>
  <c r="D78" i="5"/>
  <c r="C1057" i="1"/>
  <c r="D644" i="4"/>
  <c r="F417" i="4"/>
  <c r="F529" i="4"/>
  <c r="F568" i="4"/>
  <c r="D567" i="4"/>
  <c r="C412" i="1"/>
  <c r="C436" i="1"/>
  <c r="C449" i="1"/>
  <c r="C501" i="1"/>
  <c r="C523" i="1"/>
  <c r="C562" i="1"/>
  <c r="C565" i="1"/>
  <c r="C1019" i="1"/>
  <c r="C1034" i="1"/>
  <c r="C1041" i="1"/>
  <c r="J1442" i="1"/>
  <c r="G1472" i="1"/>
  <c r="I1472" i="1" s="1"/>
  <c r="J1472" i="1"/>
  <c r="G1474" i="1"/>
  <c r="I1474" i="1" s="1"/>
  <c r="J1474" i="1"/>
  <c r="H1494" i="1"/>
  <c r="G1494" i="1"/>
  <c r="H1510" i="1"/>
  <c r="G1510" i="1"/>
  <c r="G1518" i="1"/>
  <c r="H1534" i="1"/>
  <c r="G1534" i="1"/>
  <c r="H1550" i="1"/>
  <c r="G1550" i="1"/>
  <c r="H1566" i="1"/>
  <c r="G1566" i="1"/>
  <c r="E50" i="4"/>
  <c r="D46" i="1" s="1"/>
  <c r="E82" i="4"/>
  <c r="D78" i="1" s="1"/>
  <c r="E252" i="4"/>
  <c r="D248" i="1" s="1"/>
  <c r="F264" i="4"/>
  <c r="D263" i="4"/>
  <c r="E311" i="4"/>
  <c r="D306" i="1" s="1"/>
  <c r="D421" i="4"/>
  <c r="F516" i="4"/>
  <c r="D515" i="4"/>
  <c r="E12" i="5"/>
  <c r="D990" i="1" s="1"/>
  <c r="F135" i="5"/>
  <c r="D134" i="5"/>
  <c r="D5" i="7"/>
  <c r="C1437" i="1"/>
  <c r="F13" i="5"/>
  <c r="D12" i="5"/>
  <c r="H289" i="9"/>
  <c r="E176" i="5"/>
  <c r="D1154" i="1"/>
  <c r="D1183" i="1"/>
  <c r="H1448" i="1"/>
  <c r="I1448" i="1" s="1"/>
  <c r="J1448" i="1"/>
  <c r="H1452" i="1"/>
  <c r="I1452" i="1" s="1"/>
  <c r="J1452" i="1"/>
  <c r="H1458" i="1"/>
  <c r="I1458" i="1" s="1"/>
  <c r="J1458" i="1"/>
  <c r="H1463" i="1"/>
  <c r="I1463" i="1" s="1"/>
  <c r="J1463" i="1"/>
  <c r="H1467" i="1"/>
  <c r="I1467" i="1" s="1"/>
  <c r="J1467" i="1"/>
  <c r="H1470" i="1"/>
  <c r="H1482" i="1"/>
  <c r="G1482" i="1"/>
  <c r="G1491" i="1"/>
  <c r="H1498" i="1"/>
  <c r="G1498" i="1"/>
  <c r="G1507" i="1"/>
  <c r="H1514" i="1"/>
  <c r="G1514" i="1"/>
  <c r="H1522" i="1"/>
  <c r="G1522" i="1"/>
  <c r="G1531" i="1"/>
  <c r="H1538" i="1"/>
  <c r="G1538" i="1"/>
  <c r="G1547" i="1"/>
  <c r="H1554" i="1"/>
  <c r="G1554" i="1"/>
  <c r="G1563" i="1"/>
  <c r="H1570" i="1"/>
  <c r="G1570" i="1"/>
  <c r="G1579" i="1"/>
  <c r="E106" i="4"/>
  <c r="D102" i="1" s="1"/>
  <c r="F216" i="4"/>
  <c r="D215" i="4"/>
  <c r="E363" i="4"/>
  <c r="D484" i="4"/>
  <c r="F485" i="4"/>
  <c r="D580" i="4"/>
  <c r="F599" i="4"/>
  <c r="D593" i="4"/>
  <c r="D245" i="5"/>
  <c r="D237" i="5" s="1"/>
  <c r="F246" i="5"/>
  <c r="F43" i="6"/>
  <c r="D35" i="6"/>
  <c r="D459" i="4"/>
  <c r="D472" i="4"/>
  <c r="E567" i="4"/>
  <c r="E142" i="9"/>
  <c r="B142" i="9" s="1"/>
  <c r="E625" i="4"/>
  <c r="D619" i="1" s="1"/>
  <c r="F224" i="5"/>
  <c r="D206" i="5"/>
  <c r="F6" i="6"/>
  <c r="D5" i="6"/>
  <c r="F115" i="6"/>
  <c r="D114" i="6"/>
  <c r="G20" i="9"/>
  <c r="E421" i="4"/>
  <c r="G286" i="9"/>
  <c r="F88" i="5"/>
  <c r="D87" i="5"/>
  <c r="F90" i="6"/>
  <c r="D89" i="6"/>
  <c r="D42" i="8"/>
  <c r="H286" i="9"/>
  <c r="E87" i="5"/>
  <c r="D1065" i="1" s="1"/>
  <c r="G287" i="9"/>
  <c r="E287" i="9" s="1"/>
  <c r="B287" i="9" s="1"/>
  <c r="D146" i="5"/>
  <c r="E5" i="6"/>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G164" i="9"/>
  <c r="G160" i="9"/>
  <c r="E160" i="9" s="1"/>
  <c r="B160" i="9" s="1"/>
  <c r="M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1" i="9"/>
  <c r="E161" i="9" s="1"/>
  <c r="B161" i="9" s="1"/>
  <c r="H164" i="9"/>
  <c r="G162" i="9"/>
  <c r="E162" i="9" s="1"/>
  <c r="B162" i="9" s="1"/>
  <c r="G289" i="9"/>
  <c r="F177" i="5"/>
  <c r="B24" i="9"/>
  <c r="B32" i="9"/>
  <c r="B40" i="9"/>
  <c r="B48" i="9"/>
  <c r="B56" i="9"/>
  <c r="B64" i="9"/>
  <c r="B72" i="9"/>
  <c r="B80" i="9"/>
  <c r="B88" i="9"/>
  <c r="B96" i="9"/>
  <c r="B104" i="9"/>
  <c r="B112" i="9"/>
  <c r="B120" i="9"/>
  <c r="G163" i="9"/>
  <c r="E163" i="9" s="1"/>
  <c r="B163" i="9" s="1"/>
  <c r="L212" i="9"/>
  <c r="F212" i="9" s="1"/>
  <c r="B212" i="9" s="1"/>
  <c r="I10" i="9"/>
  <c r="E22" i="9"/>
  <c r="B22" i="9" s="1"/>
  <c r="E30" i="9"/>
  <c r="B30" i="9" s="1"/>
  <c r="E38" i="9"/>
  <c r="B38" i="9" s="1"/>
  <c r="E46" i="9"/>
  <c r="B46" i="9" s="1"/>
  <c r="E54" i="9"/>
  <c r="B54" i="9" s="1"/>
  <c r="E62" i="9"/>
  <c r="B62" i="9" s="1"/>
  <c r="E70" i="9"/>
  <c r="B70" i="9" s="1"/>
  <c r="E78" i="9"/>
  <c r="B78" i="9" s="1"/>
  <c r="E86" i="9"/>
  <c r="B86" i="9" s="1"/>
  <c r="E94" i="9"/>
  <c r="B94" i="9" s="1"/>
  <c r="E102" i="9"/>
  <c r="B102" i="9" s="1"/>
  <c r="E110" i="9"/>
  <c r="B110" i="9" s="1"/>
  <c r="E118" i="9"/>
  <c r="B118" i="9" s="1"/>
  <c r="E126" i="9"/>
  <c r="B126" i="9" s="1"/>
  <c r="B215" i="9"/>
  <c r="E127" i="9"/>
  <c r="B127" i="9" s="1"/>
  <c r="B144" i="9"/>
  <c r="B148" i="9"/>
  <c r="B152" i="9"/>
  <c r="B156" i="9"/>
  <c r="B226" i="9"/>
  <c r="B242" i="9"/>
  <c r="B268" i="9"/>
  <c r="E131" i="9"/>
  <c r="B131" i="9" s="1"/>
  <c r="E135" i="9"/>
  <c r="B135" i="9" s="1"/>
  <c r="E139" i="9"/>
  <c r="B139" i="9" s="1"/>
  <c r="B145" i="9"/>
  <c r="B149" i="9"/>
  <c r="B153" i="9"/>
  <c r="B214" i="9"/>
  <c r="B218" i="9"/>
  <c r="B234" i="9"/>
  <c r="B250" i="9"/>
  <c r="F216" i="9"/>
  <c r="B216" i="9" s="1"/>
  <c r="F217" i="9"/>
  <c r="B217" i="9" s="1"/>
  <c r="F220" i="9"/>
  <c r="B220" i="9" s="1"/>
  <c r="F221" i="9"/>
  <c r="B221" i="9" s="1"/>
  <c r="F224" i="9"/>
  <c r="B224" i="9" s="1"/>
  <c r="E225" i="9"/>
  <c r="B225" i="9" s="1"/>
  <c r="F228" i="9"/>
  <c r="B228" i="9" s="1"/>
  <c r="F229" i="9"/>
  <c r="B229" i="9" s="1"/>
  <c r="F232" i="9"/>
  <c r="B232" i="9" s="1"/>
  <c r="F233" i="9"/>
  <c r="B233" i="9" s="1"/>
  <c r="F236" i="9"/>
  <c r="B236" i="9" s="1"/>
  <c r="F237" i="9"/>
  <c r="B237" i="9" s="1"/>
  <c r="F240" i="9"/>
  <c r="B240" i="9" s="1"/>
  <c r="F241" i="9"/>
  <c r="B241" i="9" s="1"/>
  <c r="F244" i="9"/>
  <c r="B244" i="9" s="1"/>
  <c r="F245" i="9"/>
  <c r="B245" i="9" s="1"/>
  <c r="F248" i="9"/>
  <c r="B248" i="9" s="1"/>
  <c r="F249" i="9"/>
  <c r="B249" i="9" s="1"/>
  <c r="F252" i="9"/>
  <c r="B252" i="9" s="1"/>
  <c r="F253" i="9"/>
  <c r="B253" i="9" s="1"/>
  <c r="F256" i="9"/>
  <c r="B256" i="9" s="1"/>
  <c r="F257" i="9"/>
  <c r="B257" i="9" s="1"/>
  <c r="F260" i="9"/>
  <c r="B260" i="9" s="1"/>
  <c r="F261" i="9"/>
  <c r="B261" i="9" s="1"/>
  <c r="F264" i="9"/>
  <c r="B264" i="9" s="1"/>
  <c r="F265" i="9"/>
  <c r="B265" i="9" s="1"/>
  <c r="B270" i="9"/>
  <c r="I1477" i="1" l="1"/>
  <c r="I1449" i="1"/>
  <c r="I1479" i="1"/>
  <c r="H413" i="1"/>
  <c r="H1013" i="1"/>
  <c r="I25" i="3"/>
  <c r="D1329" i="1"/>
  <c r="I1442" i="1"/>
  <c r="E165" i="9"/>
  <c r="B165" i="9" s="1"/>
  <c r="I1465" i="1"/>
  <c r="I1446" i="1"/>
  <c r="I1460" i="1"/>
  <c r="I23" i="3"/>
  <c r="F118" i="5"/>
  <c r="C1096" i="1"/>
  <c r="F44" i="4"/>
  <c r="C40" i="1"/>
  <c r="F396" i="4"/>
  <c r="C391" i="1"/>
  <c r="H1337" i="1"/>
  <c r="I1451" i="1"/>
  <c r="I1471" i="1"/>
  <c r="E68" i="5"/>
  <c r="I1440" i="1"/>
  <c r="F625" i="4"/>
  <c r="C619" i="1"/>
  <c r="I1441" i="1"/>
  <c r="H1524" i="1"/>
  <c r="G1524" i="1"/>
  <c r="I27" i="3"/>
  <c r="D1408" i="1"/>
  <c r="D1436" i="1"/>
  <c r="I29" i="3"/>
  <c r="I1455" i="1"/>
  <c r="F363" i="4"/>
  <c r="F311" i="4"/>
  <c r="F106" i="4"/>
  <c r="F139" i="4"/>
  <c r="F82" i="4"/>
  <c r="F50" i="4"/>
  <c r="E151" i="4"/>
  <c r="D147" i="1" s="1"/>
  <c r="H20" i="9"/>
  <c r="E20" i="9" s="1"/>
  <c r="B20" i="9" s="1"/>
  <c r="D148" i="1"/>
  <c r="H148" i="1" s="1"/>
  <c r="F152" i="4"/>
  <c r="H411" i="1"/>
  <c r="F258" i="5"/>
  <c r="C1235" i="1"/>
  <c r="H1236" i="1"/>
  <c r="G1236" i="1"/>
  <c r="H1148" i="1"/>
  <c r="G1148" i="1"/>
  <c r="F69" i="5"/>
  <c r="C1047" i="1"/>
  <c r="H1023" i="1"/>
  <c r="G1023" i="1"/>
  <c r="H1007" i="1"/>
  <c r="G1007" i="1"/>
  <c r="G557" i="1"/>
  <c r="H557" i="1"/>
  <c r="G364" i="1"/>
  <c r="C358" i="1"/>
  <c r="G184" i="1"/>
  <c r="H184" i="1"/>
  <c r="G173" i="1"/>
  <c r="H173" i="1"/>
  <c r="F163" i="4"/>
  <c r="H160" i="1"/>
  <c r="H155" i="1"/>
  <c r="G155" i="1"/>
  <c r="H124" i="1"/>
  <c r="G124" i="1"/>
  <c r="H120" i="1"/>
  <c r="G120" i="1"/>
  <c r="F237" i="5"/>
  <c r="H23" i="3"/>
  <c r="C1214" i="1"/>
  <c r="D1299" i="1"/>
  <c r="I24" i="3"/>
  <c r="E141" i="6"/>
  <c r="F89" i="6"/>
  <c r="C1383" i="1"/>
  <c r="E286" i="9"/>
  <c r="B286" i="9" s="1"/>
  <c r="H25" i="3"/>
  <c r="F35" i="6"/>
  <c r="C1329" i="1"/>
  <c r="D1046" i="1"/>
  <c r="I21" i="3"/>
  <c r="H1437" i="1"/>
  <c r="G1437" i="1"/>
  <c r="H1034" i="1"/>
  <c r="G1034" i="1"/>
  <c r="G523" i="1"/>
  <c r="H523" i="1"/>
  <c r="G412" i="1"/>
  <c r="H412" i="1"/>
  <c r="F78" i="5"/>
  <c r="D68" i="5"/>
  <c r="C1056" i="1"/>
  <c r="G343" i="1"/>
  <c r="H343" i="1"/>
  <c r="H198" i="1"/>
  <c r="G198" i="1"/>
  <c r="H1175" i="1"/>
  <c r="G1175" i="1"/>
  <c r="H79" i="1"/>
  <c r="G79" i="1"/>
  <c r="H67" i="1"/>
  <c r="G67" i="1"/>
  <c r="H47" i="1"/>
  <c r="G47" i="1"/>
  <c r="F7" i="4"/>
  <c r="C3" i="1"/>
  <c r="D6" i="4"/>
  <c r="E6" i="4"/>
  <c r="D3" i="1"/>
  <c r="H383" i="1"/>
  <c r="G383" i="1"/>
  <c r="H326" i="1"/>
  <c r="G326" i="1"/>
  <c r="H249" i="1"/>
  <c r="G249" i="1"/>
  <c r="G306" i="1"/>
  <c r="H306" i="1"/>
  <c r="D298" i="4"/>
  <c r="C294" i="1"/>
  <c r="F299" i="4"/>
  <c r="F133" i="4"/>
  <c r="C129" i="1"/>
  <c r="H78" i="1"/>
  <c r="G78" i="1"/>
  <c r="E164" i="9"/>
  <c r="B164" i="9" s="1"/>
  <c r="B191" i="9"/>
  <c r="F146" i="5"/>
  <c r="C1124" i="1"/>
  <c r="E7" i="5"/>
  <c r="F114" i="6"/>
  <c r="H27" i="3"/>
  <c r="C1408" i="1"/>
  <c r="G292" i="9"/>
  <c r="E292" i="9" s="1"/>
  <c r="B292" i="9" s="1"/>
  <c r="F206" i="5"/>
  <c r="C1183" i="1"/>
  <c r="D561" i="1"/>
  <c r="E528" i="4"/>
  <c r="F593" i="4"/>
  <c r="C587" i="1"/>
  <c r="F484" i="4"/>
  <c r="C478" i="1"/>
  <c r="F12" i="5"/>
  <c r="D7" i="5"/>
  <c r="C990" i="1"/>
  <c r="G297" i="9"/>
  <c r="E297" i="9" s="1"/>
  <c r="H29" i="3"/>
  <c r="C1436" i="1"/>
  <c r="F515" i="4"/>
  <c r="C509" i="1"/>
  <c r="C259" i="1"/>
  <c r="F263" i="4"/>
  <c r="G1019" i="1"/>
  <c r="H1019" i="1"/>
  <c r="G501" i="1"/>
  <c r="H501" i="1"/>
  <c r="C561" i="1"/>
  <c r="F567" i="4"/>
  <c r="C192" i="1"/>
  <c r="F196" i="4"/>
  <c r="D151" i="4"/>
  <c r="D350" i="4"/>
  <c r="F351" i="4"/>
  <c r="C346" i="1"/>
  <c r="H33" i="1"/>
  <c r="G33" i="1"/>
  <c r="I1459" i="1"/>
  <c r="I1439" i="1"/>
  <c r="H264" i="1"/>
  <c r="G264" i="1"/>
  <c r="H248" i="1"/>
  <c r="G248" i="1"/>
  <c r="G136" i="1"/>
  <c r="H136" i="1"/>
  <c r="I1450" i="1"/>
  <c r="I1444" i="1"/>
  <c r="K1432" i="9"/>
  <c r="G295" i="9"/>
  <c r="E295" i="9" s="1"/>
  <c r="B295" i="9" s="1"/>
  <c r="I34" i="3"/>
  <c r="C1517" i="1"/>
  <c r="F87" i="5"/>
  <c r="C1065" i="1"/>
  <c r="E420" i="4"/>
  <c r="D415" i="1"/>
  <c r="F472" i="4"/>
  <c r="C466" i="1"/>
  <c r="D358" i="1"/>
  <c r="E350" i="4"/>
  <c r="G1154" i="1"/>
  <c r="H1154" i="1"/>
  <c r="F134" i="5"/>
  <c r="C1112" i="1"/>
  <c r="G565" i="1"/>
  <c r="H565" i="1"/>
  <c r="G449" i="1"/>
  <c r="H449" i="1"/>
  <c r="F644" i="4"/>
  <c r="C638" i="1"/>
  <c r="H637" i="1"/>
  <c r="G637" i="1"/>
  <c r="H1211" i="1"/>
  <c r="G1211" i="1"/>
  <c r="H1168" i="1"/>
  <c r="G1168" i="1"/>
  <c r="H159" i="1"/>
  <c r="G159" i="1"/>
  <c r="H102" i="1"/>
  <c r="G102" i="1"/>
  <c r="G70" i="1"/>
  <c r="H70" i="1"/>
  <c r="H50" i="1"/>
  <c r="G50" i="1"/>
  <c r="H36" i="1"/>
  <c r="G36" i="1"/>
  <c r="H386" i="1"/>
  <c r="G386" i="1"/>
  <c r="H339" i="1"/>
  <c r="G339" i="1"/>
  <c r="G307" i="1"/>
  <c r="H307" i="1"/>
  <c r="F224" i="4"/>
  <c r="C220" i="1"/>
  <c r="H299" i="1"/>
  <c r="G299" i="1"/>
  <c r="E298" i="4"/>
  <c r="G135" i="1"/>
  <c r="H135" i="1"/>
  <c r="H46" i="1"/>
  <c r="G46" i="1"/>
  <c r="E289" i="9"/>
  <c r="B289" i="9" s="1"/>
  <c r="G294" i="9"/>
  <c r="E294" i="9" s="1"/>
  <c r="D141" i="6"/>
  <c r="H24" i="3"/>
  <c r="F5" i="6"/>
  <c r="C1299" i="1"/>
  <c r="G619" i="1"/>
  <c r="H619" i="1"/>
  <c r="F459" i="4"/>
  <c r="C453" i="1"/>
  <c r="F245" i="5"/>
  <c r="C1222" i="1"/>
  <c r="F580" i="4"/>
  <c r="C574" i="1"/>
  <c r="F215" i="4"/>
  <c r="C211" i="1"/>
  <c r="E175" i="5"/>
  <c r="D1152" i="1" s="1"/>
  <c r="D1153" i="1"/>
  <c r="I22" i="3"/>
  <c r="D420" i="4"/>
  <c r="F421" i="4"/>
  <c r="C415" i="1"/>
  <c r="H1041" i="1"/>
  <c r="G1041" i="1"/>
  <c r="G562" i="1"/>
  <c r="H562" i="1"/>
  <c r="G436" i="1"/>
  <c r="H436" i="1"/>
  <c r="D528" i="4"/>
  <c r="H1057" i="1"/>
  <c r="G1057" i="1"/>
  <c r="H340" i="1"/>
  <c r="G340" i="1"/>
  <c r="G1215" i="1"/>
  <c r="H1215" i="1"/>
  <c r="G291" i="9"/>
  <c r="E291" i="9" s="1"/>
  <c r="B291" i="9" s="1"/>
  <c r="F190" i="5"/>
  <c r="D176" i="5"/>
  <c r="C1167" i="1"/>
  <c r="H351" i="1"/>
  <c r="G351" i="1"/>
  <c r="H4" i="1"/>
  <c r="G4" i="1"/>
  <c r="I1456" i="1"/>
  <c r="G240" i="1"/>
  <c r="H240" i="1"/>
  <c r="H283" i="1"/>
  <c r="G283" i="1"/>
  <c r="G255" i="1"/>
  <c r="H255" i="1"/>
  <c r="H221" i="1"/>
  <c r="G221" i="1"/>
  <c r="H130" i="1"/>
  <c r="G130" i="1"/>
  <c r="G391" i="1" l="1"/>
  <c r="H391" i="1"/>
  <c r="H1096" i="1"/>
  <c r="G1096" i="1"/>
  <c r="G40" i="1"/>
  <c r="H40" i="1"/>
  <c r="G358" i="1"/>
  <c r="E289" i="4"/>
  <c r="E413" i="4" s="1"/>
  <c r="I17" i="3"/>
  <c r="G148" i="1"/>
  <c r="H1235" i="1"/>
  <c r="G1235" i="1"/>
  <c r="H1047" i="1"/>
  <c r="G1047" i="1"/>
  <c r="H358" i="1"/>
  <c r="D175" i="5"/>
  <c r="F176" i="5"/>
  <c r="H22" i="3"/>
  <c r="C1153" i="1"/>
  <c r="H415" i="1"/>
  <c r="G415" i="1"/>
  <c r="H574" i="1"/>
  <c r="G574" i="1"/>
  <c r="H453" i="1"/>
  <c r="G453" i="1"/>
  <c r="H1299" i="1"/>
  <c r="G1299" i="1"/>
  <c r="H1112" i="1"/>
  <c r="G1112" i="1"/>
  <c r="H17" i="3"/>
  <c r="D289" i="4"/>
  <c r="D290" i="4" s="1"/>
  <c r="F151" i="4"/>
  <c r="C147" i="1"/>
  <c r="H1124" i="1"/>
  <c r="G1124" i="1"/>
  <c r="E412" i="4"/>
  <c r="D2" i="1"/>
  <c r="I16" i="3"/>
  <c r="H1329" i="1"/>
  <c r="G1329" i="1"/>
  <c r="H1214" i="1"/>
  <c r="G1214" i="1"/>
  <c r="D636" i="4"/>
  <c r="F528" i="4"/>
  <c r="C522" i="1"/>
  <c r="E293" i="9"/>
  <c r="B294" i="9"/>
  <c r="D414" i="1"/>
  <c r="E635" i="4"/>
  <c r="D629" i="1" s="1"/>
  <c r="D408" i="4"/>
  <c r="F350" i="4"/>
  <c r="C345" i="1"/>
  <c r="H1436" i="1"/>
  <c r="G1436" i="1"/>
  <c r="F7" i="5"/>
  <c r="D6" i="5"/>
  <c r="H20" i="3"/>
  <c r="C985" i="1"/>
  <c r="G587" i="1"/>
  <c r="H587" i="1"/>
  <c r="G1183" i="1"/>
  <c r="H1183" i="1"/>
  <c r="G294" i="1"/>
  <c r="H294" i="1"/>
  <c r="F6" i="4"/>
  <c r="H16" i="3"/>
  <c r="C2" i="1"/>
  <c r="D412" i="4"/>
  <c r="G1167" i="1"/>
  <c r="H1167" i="1"/>
  <c r="F141" i="6"/>
  <c r="H28" i="3"/>
  <c r="C1435" i="1"/>
  <c r="E407" i="4"/>
  <c r="D402" i="1" s="1"/>
  <c r="D293" i="1"/>
  <c r="G346" i="1"/>
  <c r="H346" i="1"/>
  <c r="H509" i="1"/>
  <c r="G509" i="1"/>
  <c r="B297" i="9"/>
  <c r="E296" i="9"/>
  <c r="I10" i="3" s="1"/>
  <c r="G478" i="1"/>
  <c r="H478" i="1"/>
  <c r="D522" i="1"/>
  <c r="E636" i="4"/>
  <c r="D630" i="1" s="1"/>
  <c r="D985" i="1"/>
  <c r="E6" i="5"/>
  <c r="I20" i="3"/>
  <c r="H1056" i="1"/>
  <c r="G1056" i="1"/>
  <c r="E19" i="9"/>
  <c r="G299" i="9"/>
  <c r="E299" i="9" s="1"/>
  <c r="D345" i="1"/>
  <c r="E408" i="4"/>
  <c r="D403" i="1" s="1"/>
  <c r="G1517" i="1"/>
  <c r="H1517" i="1"/>
  <c r="H11" i="3"/>
  <c r="H561" i="1"/>
  <c r="G561" i="1"/>
  <c r="H990" i="1"/>
  <c r="G990" i="1"/>
  <c r="H1408" i="1"/>
  <c r="G1408" i="1"/>
  <c r="F68" i="5"/>
  <c r="H21" i="3"/>
  <c r="C1046" i="1"/>
  <c r="I28" i="3"/>
  <c r="D1435" i="1"/>
  <c r="D635" i="4"/>
  <c r="F420" i="4"/>
  <c r="C414" i="1"/>
  <c r="H211" i="1"/>
  <c r="G211" i="1"/>
  <c r="G1222" i="1"/>
  <c r="H1222" i="1"/>
  <c r="G220" i="1"/>
  <c r="H220" i="1"/>
  <c r="G638" i="1"/>
  <c r="H638" i="1"/>
  <c r="H466" i="1"/>
  <c r="G466" i="1"/>
  <c r="G1065" i="1"/>
  <c r="H1065" i="1"/>
  <c r="G192" i="1"/>
  <c r="H192" i="1"/>
  <c r="H259" i="1"/>
  <c r="G259" i="1"/>
  <c r="H129" i="1"/>
  <c r="G129" i="1"/>
  <c r="F298" i="4"/>
  <c r="D407" i="4"/>
  <c r="C293" i="1"/>
  <c r="G3" i="1"/>
  <c r="H3" i="1"/>
  <c r="G1383" i="1"/>
  <c r="H1383" i="1"/>
  <c r="D285" i="1" l="1"/>
  <c r="E290" i="4"/>
  <c r="D286" i="1" s="1"/>
  <c r="E291" i="4"/>
  <c r="D287" i="1" s="1"/>
  <c r="H9" i="3"/>
  <c r="K3" i="9" s="1"/>
  <c r="E298" i="9"/>
  <c r="B299" i="9"/>
  <c r="F290" i="4"/>
  <c r="C286" i="1"/>
  <c r="G282" i="9"/>
  <c r="E282" i="9" s="1"/>
  <c r="B282" i="9" s="1"/>
  <c r="F6" i="5"/>
  <c r="G276" i="9"/>
  <c r="C984" i="1"/>
  <c r="F407" i="4"/>
  <c r="C402" i="1"/>
  <c r="H414" i="1"/>
  <c r="G414" i="1"/>
  <c r="H2" i="1"/>
  <c r="G2" i="1"/>
  <c r="F636" i="4"/>
  <c r="C630" i="1"/>
  <c r="E639" i="4"/>
  <c r="E414" i="4"/>
  <c r="D409" i="1" s="1"/>
  <c r="D407" i="1"/>
  <c r="F635" i="4"/>
  <c r="C629" i="1"/>
  <c r="G522" i="1"/>
  <c r="H522" i="1"/>
  <c r="H1153" i="1"/>
  <c r="G1153" i="1"/>
  <c r="H293" i="1"/>
  <c r="G293" i="1"/>
  <c r="H276" i="9"/>
  <c r="D984" i="1"/>
  <c r="F412" i="4"/>
  <c r="C407" i="1"/>
  <c r="D639" i="4"/>
  <c r="H345" i="1"/>
  <c r="G345" i="1"/>
  <c r="H147" i="1"/>
  <c r="G147" i="1"/>
  <c r="G1046" i="1"/>
  <c r="H1046" i="1"/>
  <c r="E640" i="4"/>
  <c r="D408" i="1"/>
  <c r="E415" i="4"/>
  <c r="D410" i="1" s="1"/>
  <c r="N3" i="9"/>
  <c r="I11" i="3"/>
  <c r="G1435" i="1"/>
  <c r="H1435" i="1"/>
  <c r="G985" i="1"/>
  <c r="H985" i="1"/>
  <c r="F408" i="4"/>
  <c r="C403" i="1"/>
  <c r="D413" i="4"/>
  <c r="D291" i="4"/>
  <c r="C285" i="1"/>
  <c r="F289" i="4"/>
  <c r="F175" i="5"/>
  <c r="C1152" i="1"/>
  <c r="I9" i="3" l="1"/>
  <c r="G285" i="1"/>
  <c r="H285" i="1"/>
  <c r="F639" i="4"/>
  <c r="C633" i="1"/>
  <c r="H629" i="1"/>
  <c r="G629" i="1"/>
  <c r="E641" i="4"/>
  <c r="D633" i="1"/>
  <c r="H402" i="1"/>
  <c r="G402" i="1"/>
  <c r="F291" i="4"/>
  <c r="C287" i="1"/>
  <c r="E642" i="4"/>
  <c r="D634" i="1"/>
  <c r="G1152" i="1"/>
  <c r="H1152" i="1"/>
  <c r="H407" i="1"/>
  <c r="G407" i="1"/>
  <c r="G630" i="1"/>
  <c r="H630" i="1"/>
  <c r="D640" i="4"/>
  <c r="D641" i="4" s="1"/>
  <c r="D415" i="4"/>
  <c r="F413" i="4"/>
  <c r="C408" i="1"/>
  <c r="D414" i="4"/>
  <c r="H8" i="3"/>
  <c r="H984" i="1"/>
  <c r="G984" i="1"/>
  <c r="H286" i="1"/>
  <c r="G286" i="1"/>
  <c r="H403" i="1"/>
  <c r="G403" i="1"/>
  <c r="E276" i="9"/>
  <c r="M3" i="9" l="1"/>
  <c r="F415" i="4"/>
  <c r="C410" i="1"/>
  <c r="F641" i="4"/>
  <c r="C635" i="1"/>
  <c r="E275" i="9"/>
  <c r="I8" i="3" s="1"/>
  <c r="B276" i="9"/>
  <c r="F414" i="4"/>
  <c r="C409" i="1"/>
  <c r="H408" i="1"/>
  <c r="G408" i="1"/>
  <c r="E646" i="4"/>
  <c r="D636" i="1"/>
  <c r="E645" i="4"/>
  <c r="D635" i="1"/>
  <c r="D642" i="4"/>
  <c r="F640" i="4"/>
  <c r="C634" i="1"/>
  <c r="H287" i="1"/>
  <c r="G287" i="1"/>
  <c r="H633" i="1"/>
  <c r="G633" i="1"/>
  <c r="I19" i="3" l="1"/>
  <c r="D640" i="1"/>
  <c r="G634" i="1"/>
  <c r="H634" i="1"/>
  <c r="D639" i="1"/>
  <c r="I18" i="3"/>
  <c r="G410" i="1"/>
  <c r="H410" i="1"/>
  <c r="H409" i="1"/>
  <c r="G409" i="1"/>
  <c r="H635" i="1"/>
  <c r="G635" i="1"/>
  <c r="F642" i="4"/>
  <c r="D646" i="4"/>
  <c r="C636" i="1"/>
  <c r="D645" i="4"/>
  <c r="G636" i="1" l="1"/>
  <c r="H636" i="1"/>
  <c r="F646" i="4"/>
  <c r="H19" i="3"/>
  <c r="C640" i="1"/>
  <c r="F645" i="4"/>
  <c r="H18" i="3"/>
  <c r="C639" i="1"/>
  <c r="H639" i="1" l="1"/>
  <c r="G639" i="1"/>
  <c r="H7" i="3"/>
  <c r="H640" i="1"/>
  <c r="G640" i="1"/>
  <c r="J3" i="9" l="1"/>
  <c r="I7" i="3"/>
  <c r="M272" i="9" l="1"/>
  <c r="L272" i="9"/>
  <c r="H18" i="9"/>
  <c r="G18" i="9"/>
  <c r="H15" i="9"/>
  <c r="G17" i="9"/>
  <c r="L16" i="9"/>
  <c r="J7" i="9"/>
  <c r="K10" i="9"/>
  <c r="J13" i="9"/>
  <c r="H17" i="9"/>
  <c r="I11" i="9"/>
  <c r="J6" i="9"/>
  <c r="J12" i="9"/>
  <c r="K7" i="9"/>
  <c r="J11" i="9"/>
  <c r="K8" i="9"/>
  <c r="I17" i="9"/>
  <c r="J10" i="9"/>
  <c r="K5" i="9"/>
  <c r="K11" i="9"/>
  <c r="I5" i="9"/>
  <c r="G15" i="9"/>
  <c r="L15" i="9"/>
  <c r="J17" i="9"/>
  <c r="K9" i="9"/>
  <c r="I9" i="9"/>
  <c r="I6" i="9"/>
  <c r="K6" i="9"/>
  <c r="K12" i="9"/>
  <c r="M15" i="9"/>
  <c r="H16" i="9"/>
  <c r="M16" i="9"/>
  <c r="K13" i="9"/>
  <c r="I7" i="9"/>
  <c r="I13" i="9"/>
  <c r="J8" i="9"/>
  <c r="I12" i="9"/>
  <c r="E12" i="9" s="1"/>
  <c r="B12" i="9" s="1"/>
  <c r="J9" i="9"/>
  <c r="I8" i="9"/>
  <c r="J5" i="9"/>
  <c r="G16" i="9"/>
  <c r="F15" i="9" l="1"/>
  <c r="E18" i="9"/>
  <c r="B18" i="9" s="1"/>
  <c r="E8" i="9"/>
  <c r="B8" i="9" s="1"/>
  <c r="E6" i="9"/>
  <c r="B6" i="9" s="1"/>
  <c r="E16" i="9"/>
  <c r="E5" i="9"/>
  <c r="B5" i="9" s="1"/>
  <c r="F272" i="9"/>
  <c r="B272" i="9" s="1"/>
  <c r="E17" i="9"/>
  <c r="B17" i="9" s="1"/>
  <c r="E13" i="9"/>
  <c r="B13" i="9" s="1"/>
  <c r="E11" i="9"/>
  <c r="B11" i="9" s="1"/>
  <c r="E7" i="9"/>
  <c r="B7" i="9" s="1"/>
  <c r="E9" i="9"/>
  <c r="B9" i="9" s="1"/>
  <c r="E15" i="9"/>
  <c r="E10" i="9"/>
  <c r="B10" i="9" s="1"/>
  <c r="F16" i="9"/>
  <c r="F19" i="9" l="1"/>
  <c r="B16" i="9"/>
  <c r="F14" i="9"/>
  <c r="E14" i="9"/>
  <c r="B1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<sst xmlns="http://schemas.openxmlformats.org/spreadsheetml/2006/main" count="4313" uniqueCount="3393">
  <si>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</si>
  <si>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</si>
  <si>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</si>
  <si>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</si>
  <si>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</si>
  <si>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</si>
  <si>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</si>
  <si>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</si>
  <si>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</si>
  <si>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</si>
  <si>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</si>
  <si>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</si>
  <si>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</si>
  <si>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</si>
  <si>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</si>
  <si>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</si>
  <si>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</si>
  <si>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</si>
  <si>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</si>
  <si>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</si>
  <si>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</si>
  <si>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</si>
  <si>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</si>
  <si>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</si>
  <si>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</si>
  <si>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</si>
  <si>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</si>
  <si>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</si>
  <si>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</si>
  <si>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</si>
  <si>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</si>
  <si>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U SPLITU - FAKULTET ELETROTEHNIKE, STROJARSTVA I BRODOGRADNJE</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</si>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</sst>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73061274</v>
      </c>
      <c r="D2" s="6">
        <f>'PR-RAS'!E6</f>
        <v>74617877.790000007</v>
      </c>
      <c r="E2" s="6">
        <v>0</v>
      </c>
      <c r="F2" s="6">
        <v>0</v>
      </c>
      <c r="G2" s="7">
        <f t="shared" ref="G2:G264" si="0">(B2/1000)*(C2*1+D2*2)</f>
        <v>222297.02958000003</v>
      </c>
      <c r="H2" s="7">
        <f t="shared" ref="H2:H264" si="1">ABS(C2-ROUND(C2,0))+ABS(D2-ROUND(D2,0))</f>
        <v>0.20999999344348907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7282574</v>
      </c>
      <c r="D46" s="1">
        <f>'PR-RAS'!E50</f>
        <v>5459736.1899999995</v>
      </c>
      <c r="E46" s="1">
        <v>0</v>
      </c>
      <c r="F46" s="1">
        <v>0</v>
      </c>
      <c r="G46" s="2">
        <f t="shared" si="0"/>
        <v>819092.08709999989</v>
      </c>
      <c r="H46" s="2">
        <f t="shared" si="1"/>
        <v>0.18999999947845936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3271992</v>
      </c>
      <c r="D50" s="1">
        <f>'PR-RAS'!E54</f>
        <v>1581070.61</v>
      </c>
      <c r="E50" s="1">
        <v>0</v>
      </c>
      <c r="F50" s="1">
        <v>0</v>
      </c>
      <c r="G50" s="2">
        <f t="shared" si="0"/>
        <v>315272.52778000006</v>
      </c>
      <c r="H50" s="2">
        <f t="shared" si="1"/>
        <v>0.38999999989755452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32494</v>
      </c>
      <c r="D51" s="1">
        <f>'PR-RAS'!E55</f>
        <v>0</v>
      </c>
      <c r="E51" s="1">
        <v>0</v>
      </c>
      <c r="F51" s="1">
        <v>0</v>
      </c>
      <c r="G51" s="2">
        <f t="shared" si="0"/>
        <v>1624.7</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3239498</v>
      </c>
      <c r="D53" s="1">
        <f>'PR-RAS'!E57</f>
        <v>1581070.61</v>
      </c>
      <c r="E53" s="1">
        <v>0</v>
      </c>
      <c r="F53" s="1">
        <v>0</v>
      </c>
      <c r="G53" s="2">
        <f t="shared" si="0"/>
        <v>332885.23944000003</v>
      </c>
      <c r="H53" s="2">
        <f t="shared" si="1"/>
        <v>0.38999999989755452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66382</v>
      </c>
      <c r="D64" s="1">
        <f>'PR-RAS'!E68</f>
        <v>148676.63</v>
      </c>
      <c r="E64" s="1">
        <v>0</v>
      </c>
      <c r="F64" s="1">
        <v>0</v>
      </c>
      <c r="G64" s="2">
        <f t="shared" si="0"/>
        <v>22915.321380000001</v>
      </c>
      <c r="H64" s="2">
        <f t="shared" si="1"/>
        <v>0.36999999999534339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66382</v>
      </c>
      <c r="D65" s="1">
        <f>'PR-RAS'!E69</f>
        <v>148676.63</v>
      </c>
      <c r="E65" s="1">
        <v>0</v>
      </c>
      <c r="F65" s="1">
        <v>0</v>
      </c>
      <c r="G65" s="2">
        <f t="shared" si="0"/>
        <v>23279.056640000003</v>
      </c>
      <c r="H65" s="2">
        <f t="shared" si="1"/>
        <v>0.36999999999534339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177830</v>
      </c>
      <c r="D70" s="1">
        <f>'PR-RAS'!E74</f>
        <v>281500.92</v>
      </c>
      <c r="E70" s="1">
        <v>0</v>
      </c>
      <c r="F70" s="1">
        <v>0</v>
      </c>
      <c r="G70" s="2">
        <f t="shared" si="0"/>
        <v>51117.396960000005</v>
      </c>
      <c r="H70" s="2">
        <f t="shared" si="1"/>
        <v>8.0000000016298145E-2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177830</v>
      </c>
      <c r="D71" s="1">
        <f>'PR-RAS'!E75</f>
        <v>281500.92</v>
      </c>
      <c r="E71" s="1">
        <v>0</v>
      </c>
      <c r="F71" s="1">
        <v>0</v>
      </c>
      <c r="G71" s="2">
        <f t="shared" si="0"/>
        <v>51858.228800000004</v>
      </c>
      <c r="H71" s="2">
        <f t="shared" si="1"/>
        <v>8.0000000016298145E-2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3766370</v>
      </c>
      <c r="D73" s="1">
        <f>'PR-RAS'!E77</f>
        <v>3448488.03</v>
      </c>
      <c r="E73" s="1">
        <v>0</v>
      </c>
      <c r="F73" s="1">
        <v>0</v>
      </c>
      <c r="G73" s="2">
        <f t="shared" si="0"/>
        <v>767760.91631999984</v>
      </c>
      <c r="H73" s="2">
        <f t="shared" si="1"/>
        <v>2.9999999795109034E-2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540150</v>
      </c>
      <c r="D74" s="1">
        <f>'PR-RAS'!E78</f>
        <v>2137133.2799999998</v>
      </c>
      <c r="E74" s="1">
        <v>0</v>
      </c>
      <c r="F74" s="1">
        <v>0</v>
      </c>
      <c r="G74" s="2">
        <f t="shared" si="0"/>
        <v>351452.40887999994</v>
      </c>
      <c r="H74" s="2">
        <f t="shared" si="1"/>
        <v>0.27999999979510903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3226220</v>
      </c>
      <c r="D76" s="1">
        <f>'PR-RAS'!E80</f>
        <v>1311354.75</v>
      </c>
      <c r="E76" s="1">
        <v>0</v>
      </c>
      <c r="F76" s="1">
        <v>0</v>
      </c>
      <c r="G76" s="2">
        <f t="shared" si="0"/>
        <v>438669.71249999997</v>
      </c>
      <c r="H76" s="2">
        <f t="shared" si="1"/>
        <v>0.25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5371</v>
      </c>
      <c r="D78" s="1">
        <f>'PR-RAS'!E82</f>
        <v>3026.82</v>
      </c>
      <c r="E78" s="1">
        <v>0</v>
      </c>
      <c r="F78" s="1">
        <v>0</v>
      </c>
      <c r="G78" s="2">
        <f t="shared" si="0"/>
        <v>879.69727999999998</v>
      </c>
      <c r="H78" s="2">
        <f t="shared" si="1"/>
        <v>0.17999999999983629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5371</v>
      </c>
      <c r="D79" s="1">
        <f>'PR-RAS'!E83</f>
        <v>3026.82</v>
      </c>
      <c r="E79" s="1">
        <v>0</v>
      </c>
      <c r="F79" s="1">
        <v>0</v>
      </c>
      <c r="G79" s="2">
        <f t="shared" si="0"/>
        <v>891.12191999999993</v>
      </c>
      <c r="H79" s="2">
        <f t="shared" si="1"/>
        <v>0.17999999999983629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5369</v>
      </c>
      <c r="D81" s="1">
        <f>'PR-RAS'!E85</f>
        <v>2962.8</v>
      </c>
      <c r="E81" s="1">
        <v>0</v>
      </c>
      <c r="F81" s="1">
        <v>0</v>
      </c>
      <c r="G81" s="2">
        <f t="shared" si="0"/>
        <v>903.5680000000001</v>
      </c>
      <c r="H81" s="2">
        <f t="shared" si="1"/>
        <v>0.1999999999998181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v>
      </c>
      <c r="D83" s="1">
        <f>'PR-RAS'!E87</f>
        <v>64.02</v>
      </c>
      <c r="E83" s="1">
        <v>0</v>
      </c>
      <c r="F83" s="1">
        <v>0</v>
      </c>
      <c r="G83" s="2">
        <f t="shared" si="0"/>
        <v>10.66328</v>
      </c>
      <c r="H83" s="2">
        <f t="shared" si="1"/>
        <v>1.9999999999996021E-2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6060705</v>
      </c>
      <c r="D102" s="1">
        <f>'PR-RAS'!E106</f>
        <v>5223806.63</v>
      </c>
      <c r="E102" s="1">
        <v>0</v>
      </c>
      <c r="F102" s="1">
        <v>0</v>
      </c>
      <c r="G102" s="2">
        <f t="shared" si="0"/>
        <v>1667340.14426</v>
      </c>
      <c r="H102" s="2">
        <f t="shared" si="1"/>
        <v>0.37000000011175871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6060705</v>
      </c>
      <c r="D108" s="1">
        <f>'PR-RAS'!E112</f>
        <v>5223806.63</v>
      </c>
      <c r="E108" s="1">
        <v>0</v>
      </c>
      <c r="F108" s="1">
        <v>0</v>
      </c>
      <c r="G108" s="2">
        <f t="shared" si="0"/>
        <v>1766390.05382</v>
      </c>
      <c r="H108" s="2">
        <f t="shared" si="1"/>
        <v>0.37000000011175871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6060705</v>
      </c>
      <c r="D113" s="1">
        <f>'PR-RAS'!E117</f>
        <v>5223806.63</v>
      </c>
      <c r="E113" s="1">
        <v>0</v>
      </c>
      <c r="F113" s="1">
        <v>0</v>
      </c>
      <c r="G113" s="2">
        <f t="shared" si="0"/>
        <v>1848931.64512</v>
      </c>
      <c r="H113" s="2">
        <f t="shared" si="1"/>
        <v>0.37000000011175871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5563082</v>
      </c>
      <c r="D120" s="1">
        <f>'PR-RAS'!E124</f>
        <v>6553572.2599999998</v>
      </c>
      <c r="E120" s="1">
        <v>0</v>
      </c>
      <c r="F120" s="1">
        <v>0</v>
      </c>
      <c r="G120" s="2">
        <f t="shared" si="0"/>
        <v>2221756.9558799998</v>
      </c>
      <c r="H120" s="2">
        <f t="shared" si="1"/>
        <v>0.25999999977648258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3618445</v>
      </c>
      <c r="D121" s="1">
        <f>'PR-RAS'!E125</f>
        <v>3088767.21</v>
      </c>
      <c r="E121" s="1">
        <v>0</v>
      </c>
      <c r="F121" s="1">
        <v>0</v>
      </c>
      <c r="G121" s="2">
        <f t="shared" si="0"/>
        <v>1175517.5304</v>
      </c>
      <c r="H121" s="2">
        <f t="shared" si="1"/>
        <v>0.2099999999627471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3737</v>
      </c>
      <c r="D122" s="1">
        <f>'PR-RAS'!E126</f>
        <v>6260.81</v>
      </c>
      <c r="E122" s="1">
        <v>0</v>
      </c>
      <c r="F122" s="1">
        <v>0</v>
      </c>
      <c r="G122" s="2">
        <f t="shared" si="0"/>
        <v>1967.2930200000001</v>
      </c>
      <c r="H122" s="2">
        <f t="shared" si="1"/>
        <v>0.18999999999959982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3614708</v>
      </c>
      <c r="D123" s="1">
        <f>'PR-RAS'!E127</f>
        <v>3082506.4</v>
      </c>
      <c r="E123" s="1">
        <v>0</v>
      </c>
      <c r="F123" s="1">
        <v>0</v>
      </c>
      <c r="G123" s="2">
        <f t="shared" si="0"/>
        <v>1193125.9376000001</v>
      </c>
      <c r="H123" s="2">
        <f t="shared" si="1"/>
        <v>0.39999999990686774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1944637</v>
      </c>
      <c r="D124" s="1">
        <f>'PR-RAS'!E128</f>
        <v>3464805.05</v>
      </c>
      <c r="E124" s="1">
        <v>0</v>
      </c>
      <c r="F124" s="1">
        <v>0</v>
      </c>
      <c r="G124" s="2">
        <f t="shared" si="0"/>
        <v>1091532.3932999999</v>
      </c>
      <c r="H124" s="2">
        <f t="shared" si="1"/>
        <v>4.9999999813735485E-2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1944407</v>
      </c>
      <c r="D125" s="1">
        <f>'PR-RAS'!E129</f>
        <v>3464805.05</v>
      </c>
      <c r="E125" s="1">
        <v>0</v>
      </c>
      <c r="F125" s="1">
        <v>0</v>
      </c>
      <c r="G125" s="2">
        <f t="shared" si="0"/>
        <v>1100378.1203999999</v>
      </c>
      <c r="H125" s="2">
        <f t="shared" si="1"/>
        <v>4.9999999813735485E-2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230</v>
      </c>
      <c r="D126" s="1">
        <f>'PR-RAS'!E130</f>
        <v>0</v>
      </c>
      <c r="E126" s="1">
        <v>0</v>
      </c>
      <c r="F126" s="1">
        <v>0</v>
      </c>
      <c r="G126" s="2">
        <f t="shared" si="0"/>
        <v>28.75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54149113</v>
      </c>
      <c r="D129" s="1">
        <f>'PR-RAS'!E133</f>
        <v>57371801.469999999</v>
      </c>
      <c r="E129" s="1">
        <v>0</v>
      </c>
      <c r="F129" s="1">
        <v>0</v>
      </c>
      <c r="G129" s="2">
        <f t="shared" si="0"/>
        <v>21618267.640319999</v>
      </c>
      <c r="H129" s="2">
        <f t="shared" si="1"/>
        <v>0.4699999988079071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54149113</v>
      </c>
      <c r="D130" s="1">
        <f>'PR-RAS'!E134</f>
        <v>57371801.469999999</v>
      </c>
      <c r="E130" s="1">
        <v>0</v>
      </c>
      <c r="F130" s="1">
        <v>0</v>
      </c>
      <c r="G130" s="2">
        <f t="shared" si="0"/>
        <v>21787160.356260002</v>
      </c>
      <c r="H130" s="2">
        <f t="shared" si="1"/>
        <v>0.4699999988079071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54149113</v>
      </c>
      <c r="D131" s="1">
        <f>'PR-RAS'!E135</f>
        <v>57371801.469999999</v>
      </c>
      <c r="E131" s="1">
        <v>0</v>
      </c>
      <c r="F131" s="1">
        <v>0</v>
      </c>
      <c r="G131" s="2">
        <f t="shared" si="0"/>
        <v>21956053.0722</v>
      </c>
      <c r="H131" s="2">
        <f t="shared" si="1"/>
        <v>0.4699999988079071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429</v>
      </c>
      <c r="D135" s="1">
        <f>'PR-RAS'!E139</f>
        <v>5934.42</v>
      </c>
      <c r="E135" s="1">
        <v>0</v>
      </c>
      <c r="F135" s="1">
        <v>0</v>
      </c>
      <c r="G135" s="2">
        <f t="shared" si="0"/>
        <v>1647.91056</v>
      </c>
      <c r="H135" s="2">
        <f t="shared" si="1"/>
        <v>0.42000000000007276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429</v>
      </c>
      <c r="D146" s="1">
        <f>'PR-RAS'!E150</f>
        <v>5934.42</v>
      </c>
      <c r="E146" s="1">
        <v>0</v>
      </c>
      <c r="F146" s="1">
        <v>0</v>
      </c>
      <c r="G146" s="2">
        <f t="shared" si="0"/>
        <v>1783.1867999999999</v>
      </c>
      <c r="H146" s="2">
        <f t="shared" si="1"/>
        <v>0.42000000000007276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65801353</v>
      </c>
      <c r="D147" s="1">
        <f>'PR-RAS'!E151</f>
        <v>73238956.409999996</v>
      </c>
      <c r="E147" s="1">
        <v>0</v>
      </c>
      <c r="F147" s="1">
        <v>0</v>
      </c>
      <c r="G147" s="2">
        <f t="shared" si="0"/>
        <v>30992772.809719998</v>
      </c>
      <c r="H147" s="2">
        <f t="shared" si="1"/>
        <v>0.40999999642372131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52562393</v>
      </c>
      <c r="D148" s="1">
        <f>'PR-RAS'!E152</f>
        <v>57308870.719999999</v>
      </c>
      <c r="E148" s="1">
        <v>0</v>
      </c>
      <c r="F148" s="1">
        <v>0</v>
      </c>
      <c r="G148" s="2">
        <f t="shared" si="0"/>
        <v>24575479.762679998</v>
      </c>
      <c r="H148" s="2">
        <f t="shared" si="1"/>
        <v>0.2800000011920929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43726068</v>
      </c>
      <c r="D149" s="1">
        <f>'PR-RAS'!E153</f>
        <v>48140703.969999999</v>
      </c>
      <c r="E149" s="1">
        <v>0</v>
      </c>
      <c r="F149" s="1">
        <v>0</v>
      </c>
      <c r="G149" s="2">
        <f t="shared" si="0"/>
        <v>20721106.439119998</v>
      </c>
      <c r="H149" s="2">
        <f t="shared" si="1"/>
        <v>3.0000001192092896E-2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42736156</v>
      </c>
      <c r="D150" s="1">
        <f>'PR-RAS'!E154</f>
        <v>46474780.170000002</v>
      </c>
      <c r="E150" s="1">
        <v>0</v>
      </c>
      <c r="F150" s="1">
        <v>0</v>
      </c>
      <c r="G150" s="2">
        <f t="shared" si="0"/>
        <v>20217171.73466</v>
      </c>
      <c r="H150" s="2">
        <f t="shared" si="1"/>
        <v>0.17000000178813934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935493</v>
      </c>
      <c r="D152" s="1">
        <f>'PR-RAS'!E156</f>
        <v>1648201.36</v>
      </c>
      <c r="E152" s="1">
        <v>0</v>
      </c>
      <c r="F152" s="1">
        <v>0</v>
      </c>
      <c r="G152" s="2">
        <f t="shared" si="0"/>
        <v>639016.25372000004</v>
      </c>
      <c r="H152" s="2">
        <f t="shared" si="1"/>
        <v>0.36000000010244548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54419</v>
      </c>
      <c r="D153" s="1">
        <f>'PR-RAS'!E157</f>
        <v>17722.439999999999</v>
      </c>
      <c r="E153" s="1">
        <v>0</v>
      </c>
      <c r="F153" s="1">
        <v>0</v>
      </c>
      <c r="G153" s="2">
        <f t="shared" si="0"/>
        <v>13659.30976</v>
      </c>
      <c r="H153" s="2">
        <f t="shared" si="1"/>
        <v>0.43999999999869033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1769762</v>
      </c>
      <c r="D154" s="1">
        <f>'PR-RAS'!E158</f>
        <v>1510438.33</v>
      </c>
      <c r="E154" s="1">
        <v>0</v>
      </c>
      <c r="F154" s="1">
        <v>0</v>
      </c>
      <c r="G154" s="2">
        <f t="shared" si="0"/>
        <v>732967.71498000005</v>
      </c>
      <c r="H154" s="2">
        <f t="shared" si="1"/>
        <v>0.33000000007450581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7066563</v>
      </c>
      <c r="D155" s="1">
        <f>'PR-RAS'!E159</f>
        <v>7657728.4199999999</v>
      </c>
      <c r="E155" s="1">
        <v>0</v>
      </c>
      <c r="F155" s="1">
        <v>0</v>
      </c>
      <c r="G155" s="2">
        <f t="shared" si="0"/>
        <v>3446831.0553600001</v>
      </c>
      <c r="H155" s="2">
        <f t="shared" si="1"/>
        <v>0.41999999992549419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7066422</v>
      </c>
      <c r="D157" s="1">
        <f>'PR-RAS'!E161</f>
        <v>7646827.3899999997</v>
      </c>
      <c r="E157" s="1">
        <v>0</v>
      </c>
      <c r="F157" s="1">
        <v>0</v>
      </c>
      <c r="G157" s="2">
        <f t="shared" si="0"/>
        <v>3488171.97768</v>
      </c>
      <c r="H157" s="2">
        <f t="shared" si="1"/>
        <v>0.38999999966472387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141</v>
      </c>
      <c r="D158" s="1">
        <f>'PR-RAS'!E162</f>
        <v>10901.03</v>
      </c>
      <c r="E158" s="1">
        <v>0</v>
      </c>
      <c r="F158" s="1">
        <v>0</v>
      </c>
      <c r="G158" s="2">
        <f t="shared" si="0"/>
        <v>3445.0604200000002</v>
      </c>
      <c r="H158" s="2">
        <f t="shared" si="1"/>
        <v>3.0000000000654836E-2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12157087</v>
      </c>
      <c r="D159" s="1">
        <f>'PR-RAS'!E163</f>
        <v>14900223.340000002</v>
      </c>
      <c r="E159" s="1">
        <v>0</v>
      </c>
      <c r="F159" s="1">
        <v>0</v>
      </c>
      <c r="G159" s="2">
        <f t="shared" si="0"/>
        <v>6629290.321440001</v>
      </c>
      <c r="H159" s="2">
        <f t="shared" si="1"/>
        <v>0.34000000171363354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1770711</v>
      </c>
      <c r="D160" s="1">
        <f>'PR-RAS'!E164</f>
        <v>3475714.75</v>
      </c>
      <c r="E160" s="1">
        <v>0</v>
      </c>
      <c r="F160" s="1">
        <v>0</v>
      </c>
      <c r="G160" s="2">
        <f t="shared" si="0"/>
        <v>1386820.3395</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662850</v>
      </c>
      <c r="D161" s="1">
        <f>'PR-RAS'!E165</f>
        <v>1987591.1</v>
      </c>
      <c r="E161" s="1">
        <v>0</v>
      </c>
      <c r="F161" s="1">
        <v>0</v>
      </c>
      <c r="G161" s="2">
        <f t="shared" si="0"/>
        <v>742085.152</v>
      </c>
      <c r="H161" s="2">
        <f t="shared" si="1"/>
        <v>0.10000000009313226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706362</v>
      </c>
      <c r="D162" s="1">
        <f>'PR-RAS'!E166</f>
        <v>804946.35</v>
      </c>
      <c r="E162" s="1">
        <v>0</v>
      </c>
      <c r="F162" s="1">
        <v>0</v>
      </c>
      <c r="G162" s="2">
        <f t="shared" si="0"/>
        <v>372917.00670000003</v>
      </c>
      <c r="H162" s="2">
        <f t="shared" si="1"/>
        <v>0.34999999997671694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387827</v>
      </c>
      <c r="D163" s="1">
        <f>'PR-RAS'!E167</f>
        <v>666079.30000000005</v>
      </c>
      <c r="E163" s="1">
        <v>0</v>
      </c>
      <c r="F163" s="1">
        <v>0</v>
      </c>
      <c r="G163" s="2">
        <f t="shared" si="0"/>
        <v>278637.66720000003</v>
      </c>
      <c r="H163" s="2">
        <f t="shared" si="1"/>
        <v>0.30000000004656613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13672</v>
      </c>
      <c r="D164" s="1">
        <f>'PR-RAS'!E168</f>
        <v>17098</v>
      </c>
      <c r="E164" s="1">
        <v>0</v>
      </c>
      <c r="F164" s="1">
        <v>0</v>
      </c>
      <c r="G164" s="2">
        <f t="shared" si="0"/>
        <v>7802.4840000000004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2247820</v>
      </c>
      <c r="D165" s="1">
        <f>'PR-RAS'!E169</f>
        <v>3300920.96</v>
      </c>
      <c r="E165" s="1">
        <v>0</v>
      </c>
      <c r="F165" s="1">
        <v>0</v>
      </c>
      <c r="G165" s="2">
        <f t="shared" si="0"/>
        <v>1451344.55488</v>
      </c>
      <c r="H165" s="2">
        <f t="shared" si="1"/>
        <v>4.0000000037252903E-2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249573</v>
      </c>
      <c r="D166" s="1">
        <f>'PR-RAS'!E170</f>
        <v>270258.7</v>
      </c>
      <c r="E166" s="1">
        <v>0</v>
      </c>
      <c r="F166" s="1">
        <v>0</v>
      </c>
      <c r="G166" s="2">
        <f t="shared" si="0"/>
        <v>130364.91600000001</v>
      </c>
      <c r="H166" s="2">
        <f t="shared" si="1"/>
        <v>0.29999999998835847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456704</v>
      </c>
      <c r="D167" s="1">
        <f>'PR-RAS'!E171</f>
        <v>580544.41</v>
      </c>
      <c r="E167" s="1">
        <v>0</v>
      </c>
      <c r="F167" s="1">
        <v>0</v>
      </c>
      <c r="G167" s="2">
        <f t="shared" si="0"/>
        <v>268553.60812000005</v>
      </c>
      <c r="H167" s="2">
        <f t="shared" si="1"/>
        <v>0.41000000003259629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1086096</v>
      </c>
      <c r="D168" s="1">
        <f>'PR-RAS'!E172</f>
        <v>1998413.14</v>
      </c>
      <c r="E168" s="1">
        <v>0</v>
      </c>
      <c r="F168" s="1">
        <v>0</v>
      </c>
      <c r="G168" s="2">
        <f t="shared" si="0"/>
        <v>848848.02075999998</v>
      </c>
      <c r="H168" s="2">
        <f t="shared" si="1"/>
        <v>0.13999999989755452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275850</v>
      </c>
      <c r="D169" s="1">
        <f>'PR-RAS'!E173</f>
        <v>312344.09000000003</v>
      </c>
      <c r="E169" s="1">
        <v>0</v>
      </c>
      <c r="F169" s="1">
        <v>0</v>
      </c>
      <c r="G169" s="2">
        <f t="shared" si="0"/>
        <v>151290.41424000001</v>
      </c>
      <c r="H169" s="2">
        <f t="shared" si="1"/>
        <v>9.0000000025611371E-2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165543</v>
      </c>
      <c r="D170" s="1">
        <f>'PR-RAS'!E174</f>
        <v>121012.7</v>
      </c>
      <c r="E170" s="1">
        <v>0</v>
      </c>
      <c r="F170" s="1">
        <v>0</v>
      </c>
      <c r="G170" s="2">
        <f t="shared" si="0"/>
        <v>68879.059600000008</v>
      </c>
      <c r="H170" s="2">
        <f t="shared" si="1"/>
        <v>0.30000000000291038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14054</v>
      </c>
      <c r="D172" s="1">
        <f>'PR-RAS'!E176</f>
        <v>18347.919999999998</v>
      </c>
      <c r="E172" s="1">
        <v>0</v>
      </c>
      <c r="F172" s="1">
        <v>0</v>
      </c>
      <c r="G172" s="2">
        <f t="shared" si="0"/>
        <v>8678.22264</v>
      </c>
      <c r="H172" s="2">
        <f t="shared" si="1"/>
        <v>8.000000000174623E-2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7146168</v>
      </c>
      <c r="D173" s="1">
        <f>'PR-RAS'!E177</f>
        <v>6624336.0700000003</v>
      </c>
      <c r="E173" s="1">
        <v>0</v>
      </c>
      <c r="F173" s="1">
        <v>0</v>
      </c>
      <c r="G173" s="2">
        <f t="shared" si="0"/>
        <v>3507912.5040799999</v>
      </c>
      <c r="H173" s="2">
        <f t="shared" si="1"/>
        <v>7.0000000298023224E-2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139624</v>
      </c>
      <c r="D174" s="1">
        <f>'PR-RAS'!E178</f>
        <v>169655.75</v>
      </c>
      <c r="E174" s="1">
        <v>0</v>
      </c>
      <c r="F174" s="1">
        <v>0</v>
      </c>
      <c r="G174" s="2">
        <f t="shared" si="0"/>
        <v>82855.841499999995</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798617</v>
      </c>
      <c r="D175" s="1">
        <f>'PR-RAS'!E179</f>
        <v>586816.73</v>
      </c>
      <c r="E175" s="1">
        <v>0</v>
      </c>
      <c r="F175" s="1">
        <v>0</v>
      </c>
      <c r="G175" s="2">
        <f t="shared" si="0"/>
        <v>343171.58003999997</v>
      </c>
      <c r="H175" s="2">
        <f t="shared" si="1"/>
        <v>0.27000000001862645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193093</v>
      </c>
      <c r="D176" s="1">
        <f>'PR-RAS'!E180</f>
        <v>281638.94</v>
      </c>
      <c r="E176" s="1">
        <v>0</v>
      </c>
      <c r="F176" s="1">
        <v>0</v>
      </c>
      <c r="G176" s="2">
        <f t="shared" si="0"/>
        <v>132364.90399999998</v>
      </c>
      <c r="H176" s="2">
        <f t="shared" si="1"/>
        <v>5.9999999997671694E-2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283835</v>
      </c>
      <c r="D177" s="1">
        <f>'PR-RAS'!E181</f>
        <v>290444.83</v>
      </c>
      <c r="E177" s="1">
        <v>0</v>
      </c>
      <c r="F177" s="1">
        <v>0</v>
      </c>
      <c r="G177" s="2">
        <f t="shared" si="0"/>
        <v>152191.54016</v>
      </c>
      <c r="H177" s="2">
        <f t="shared" si="1"/>
        <v>0.16999999998370185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484112</v>
      </c>
      <c r="D178" s="1">
        <f>'PR-RAS'!E182</f>
        <v>511884.6</v>
      </c>
      <c r="E178" s="1">
        <v>0</v>
      </c>
      <c r="F178" s="1">
        <v>0</v>
      </c>
      <c r="G178" s="2">
        <f t="shared" si="0"/>
        <v>266894.97239999997</v>
      </c>
      <c r="H178" s="2">
        <f t="shared" si="1"/>
        <v>0.40000000002328306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85225</v>
      </c>
      <c r="D179" s="1">
        <f>'PR-RAS'!E183</f>
        <v>146994.18</v>
      </c>
      <c r="E179" s="1">
        <v>0</v>
      </c>
      <c r="F179" s="1">
        <v>0</v>
      </c>
      <c r="G179" s="2">
        <f t="shared" si="0"/>
        <v>67499.978080000001</v>
      </c>
      <c r="H179" s="2">
        <f t="shared" si="1"/>
        <v>0.17999999999301508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3792734</v>
      </c>
      <c r="D180" s="1">
        <f>'PR-RAS'!E184</f>
        <v>3429283.45</v>
      </c>
      <c r="E180" s="1">
        <v>0</v>
      </c>
      <c r="F180" s="1">
        <v>0</v>
      </c>
      <c r="G180" s="2">
        <f t="shared" si="0"/>
        <v>1906582.8611000001</v>
      </c>
      <c r="H180" s="2">
        <f t="shared" si="1"/>
        <v>0.45000000018626451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72179</v>
      </c>
      <c r="D181" s="1">
        <f>'PR-RAS'!E185</f>
        <v>271316.21999999997</v>
      </c>
      <c r="E181" s="1">
        <v>0</v>
      </c>
      <c r="F181" s="1">
        <v>0</v>
      </c>
      <c r="G181" s="2">
        <f t="shared" si="0"/>
        <v>110666.05919999999</v>
      </c>
      <c r="H181" s="2">
        <f t="shared" si="1"/>
        <v>0.21999999997206032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1296749</v>
      </c>
      <c r="D182" s="1">
        <f>'PR-RAS'!E186</f>
        <v>936301.37</v>
      </c>
      <c r="E182" s="1">
        <v>0</v>
      </c>
      <c r="F182" s="1">
        <v>0</v>
      </c>
      <c r="G182" s="2">
        <f t="shared" si="0"/>
        <v>573652.66494000005</v>
      </c>
      <c r="H182" s="2">
        <f t="shared" si="1"/>
        <v>0.36999999999534339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131389</v>
      </c>
      <c r="D183" s="1">
        <f>'PR-RAS'!E187</f>
        <v>319841.73</v>
      </c>
      <c r="E183" s="1">
        <v>0</v>
      </c>
      <c r="F183" s="1">
        <v>0</v>
      </c>
      <c r="G183" s="2">
        <f t="shared" si="0"/>
        <v>140335.18771999999</v>
      </c>
      <c r="H183" s="2">
        <f t="shared" si="1"/>
        <v>0.27000000001862645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860999</v>
      </c>
      <c r="D184" s="1">
        <f>'PR-RAS'!E188</f>
        <v>1179409.83</v>
      </c>
      <c r="E184" s="1">
        <v>0</v>
      </c>
      <c r="F184" s="1">
        <v>0</v>
      </c>
      <c r="G184" s="2">
        <f t="shared" si="0"/>
        <v>589226.81478000002</v>
      </c>
      <c r="H184" s="2">
        <f t="shared" si="1"/>
        <v>0.16999999992549419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65178</v>
      </c>
      <c r="D186" s="1">
        <f>'PR-RAS'!E190</f>
        <v>65617.19</v>
      </c>
      <c r="E186" s="1">
        <v>0</v>
      </c>
      <c r="F186" s="1">
        <v>0</v>
      </c>
      <c r="G186" s="2">
        <f t="shared" si="0"/>
        <v>36336.290300000001</v>
      </c>
      <c r="H186" s="2">
        <f t="shared" si="1"/>
        <v>0.19000000000232831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70357</v>
      </c>
      <c r="D187" s="1">
        <f>'PR-RAS'!E191</f>
        <v>122676.59</v>
      </c>
      <c r="E187" s="1">
        <v>0</v>
      </c>
      <c r="F187" s="1">
        <v>0</v>
      </c>
      <c r="G187" s="2">
        <f t="shared" si="0"/>
        <v>58722.093479999996</v>
      </c>
      <c r="H187" s="2">
        <f t="shared" si="1"/>
        <v>0.41000000000349246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258572</v>
      </c>
      <c r="D188" s="1">
        <f>'PR-RAS'!E192</f>
        <v>245640.99</v>
      </c>
      <c r="E188" s="1">
        <v>0</v>
      </c>
      <c r="F188" s="1">
        <v>0</v>
      </c>
      <c r="G188" s="2">
        <f t="shared" si="0"/>
        <v>140222.69425999999</v>
      </c>
      <c r="H188" s="2">
        <f t="shared" si="1"/>
        <v>1.0000000009313226E-2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11422</v>
      </c>
      <c r="D189" s="1">
        <f>'PR-RAS'!E193</f>
        <v>9066.32</v>
      </c>
      <c r="E189" s="1">
        <v>0</v>
      </c>
      <c r="F189" s="1">
        <v>0</v>
      </c>
      <c r="G189" s="2">
        <f t="shared" si="0"/>
        <v>5556.27232</v>
      </c>
      <c r="H189" s="2">
        <f t="shared" si="1"/>
        <v>0.31999999999970896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7127</v>
      </c>
      <c r="D190" s="1">
        <f>'PR-RAS'!E194</f>
        <v>243030.89</v>
      </c>
      <c r="E190" s="1">
        <v>0</v>
      </c>
      <c r="F190" s="1">
        <v>0</v>
      </c>
      <c r="G190" s="2">
        <f t="shared" si="0"/>
        <v>93212.67942</v>
      </c>
      <c r="H190" s="2">
        <f t="shared" si="1"/>
        <v>0.10999999998603016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448343</v>
      </c>
      <c r="D191" s="1">
        <f>'PR-RAS'!E195</f>
        <v>493377.85</v>
      </c>
      <c r="E191" s="1">
        <v>0</v>
      </c>
      <c r="F191" s="1">
        <v>0</v>
      </c>
      <c r="G191" s="2">
        <f t="shared" si="0"/>
        <v>272668.75299999997</v>
      </c>
      <c r="H191" s="2">
        <f t="shared" si="1"/>
        <v>0.15000000002328306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42575</v>
      </c>
      <c r="D192" s="1">
        <f>'PR-RAS'!E196</f>
        <v>290172.68</v>
      </c>
      <c r="E192" s="1">
        <v>0</v>
      </c>
      <c r="F192" s="1">
        <v>0</v>
      </c>
      <c r="G192" s="2">
        <f t="shared" si="0"/>
        <v>118977.78876</v>
      </c>
      <c r="H192" s="2">
        <f t="shared" si="1"/>
        <v>0.32000000000698492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42575</v>
      </c>
      <c r="D206" s="1">
        <f>'PR-RAS'!E210</f>
        <v>290172.68</v>
      </c>
      <c r="E206" s="1">
        <v>0</v>
      </c>
      <c r="F206" s="1">
        <v>0</v>
      </c>
      <c r="G206" s="2">
        <f t="shared" si="0"/>
        <v>127698.67379999999</v>
      </c>
      <c r="H206" s="2">
        <f t="shared" si="1"/>
        <v>0.32000000000698492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21812</v>
      </c>
      <c r="D207" s="1">
        <f>'PR-RAS'!E211</f>
        <v>29141.58</v>
      </c>
      <c r="E207" s="1">
        <v>0</v>
      </c>
      <c r="F207" s="1">
        <v>0</v>
      </c>
      <c r="G207" s="2">
        <f t="shared" si="0"/>
        <v>16499.60296</v>
      </c>
      <c r="H207" s="2">
        <f t="shared" si="1"/>
        <v>0.41999999999825377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16507</v>
      </c>
      <c r="D208" s="1">
        <f>'PR-RAS'!E212</f>
        <v>16062.46</v>
      </c>
      <c r="E208" s="1">
        <v>0</v>
      </c>
      <c r="F208" s="1">
        <v>0</v>
      </c>
      <c r="G208" s="2">
        <f t="shared" si="0"/>
        <v>10066.807439999999</v>
      </c>
      <c r="H208" s="2">
        <f t="shared" si="1"/>
        <v>0.45999999999912689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4256</v>
      </c>
      <c r="D209" s="1">
        <f>'PR-RAS'!E213</f>
        <v>244968.64</v>
      </c>
      <c r="E209" s="1">
        <v>0</v>
      </c>
      <c r="F209" s="1">
        <v>0</v>
      </c>
      <c r="G209" s="2">
        <f t="shared" si="0"/>
        <v>102792.20224</v>
      </c>
      <c r="H209" s="2">
        <f t="shared" si="1"/>
        <v>0.35999999998603016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438165</v>
      </c>
      <c r="D211" s="1">
        <f>'PR-RAS'!E215</f>
        <v>0</v>
      </c>
      <c r="E211" s="1">
        <v>0</v>
      </c>
      <c r="F211" s="1">
        <v>0</v>
      </c>
      <c r="G211" s="2">
        <f t="shared" si="0"/>
        <v>92014.65</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438165</v>
      </c>
      <c r="D219" s="1">
        <f>'PR-RAS'!E223</f>
        <v>0</v>
      </c>
      <c r="E219" s="1">
        <v>0</v>
      </c>
      <c r="F219" s="1">
        <v>0</v>
      </c>
      <c r="G219" s="2">
        <f t="shared" si="0"/>
        <v>95519.97</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538833</v>
      </c>
      <c r="D220" s="1">
        <f>'PR-RAS'!E224</f>
        <v>674108.82000000007</v>
      </c>
      <c r="E220" s="1">
        <v>0</v>
      </c>
      <c r="F220" s="1">
        <v>0</v>
      </c>
      <c r="G220" s="2">
        <f t="shared" si="0"/>
        <v>413264.09016000002</v>
      </c>
      <c r="H220" s="2">
        <f t="shared" si="1"/>
        <v>0.17999999993480742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538833</v>
      </c>
      <c r="D243" s="1">
        <f>'PR-RAS'!E247</f>
        <v>674108.82000000007</v>
      </c>
      <c r="E243" s="1">
        <v>0</v>
      </c>
      <c r="F243" s="1">
        <v>0</v>
      </c>
      <c r="G243" s="2">
        <f t="shared" si="0"/>
        <v>456666.25488000002</v>
      </c>
      <c r="H243" s="2">
        <f t="shared" si="1"/>
        <v>0.17999999993480742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80825</v>
      </c>
      <c r="D244" s="1">
        <f>'PR-RAS'!E248</f>
        <v>101116.32</v>
      </c>
      <c r="E244" s="1">
        <v>0</v>
      </c>
      <c r="F244" s="1">
        <v>0</v>
      </c>
      <c r="G244" s="2">
        <f t="shared" si="0"/>
        <v>68783.006519999995</v>
      </c>
      <c r="H244" s="2">
        <f t="shared" si="1"/>
        <v>0.32000000000698492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458008</v>
      </c>
      <c r="D246" s="1">
        <f>'PR-RAS'!E250</f>
        <v>572992.5</v>
      </c>
      <c r="E246" s="1">
        <v>0</v>
      </c>
      <c r="F246" s="1">
        <v>0</v>
      </c>
      <c r="G246" s="2">
        <f t="shared" si="0"/>
        <v>392978.28499999997</v>
      </c>
      <c r="H246" s="2">
        <f t="shared" si="1"/>
        <v>0.5</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19959.990000000002</v>
      </c>
      <c r="E248" s="1">
        <v>0</v>
      </c>
      <c r="F248" s="1">
        <v>0</v>
      </c>
      <c r="G248" s="2">
        <f t="shared" si="0"/>
        <v>9860.2350600000009</v>
      </c>
      <c r="H248" s="2">
        <f t="shared" si="1"/>
        <v>9.9999999983992893E-3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19959.990000000002</v>
      </c>
      <c r="E255" s="1">
        <v>0</v>
      </c>
      <c r="F255" s="1">
        <v>0</v>
      </c>
      <c r="G255" s="2">
        <f t="shared" si="0"/>
        <v>10139.674920000001</v>
      </c>
      <c r="H255" s="2">
        <f t="shared" si="1"/>
        <v>9.9999999983992893E-3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19959.990000000002</v>
      </c>
      <c r="E256" s="1">
        <v>0</v>
      </c>
      <c r="F256" s="1">
        <v>0</v>
      </c>
      <c r="G256" s="2">
        <f t="shared" si="0"/>
        <v>10179.594900000002</v>
      </c>
      <c r="H256" s="2">
        <f t="shared" si="1"/>
        <v>9.9999999983992893E-3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62300</v>
      </c>
      <c r="D259" s="1">
        <f>'PR-RAS'!E263</f>
        <v>45620.86</v>
      </c>
      <c r="E259" s="1">
        <v>0</v>
      </c>
      <c r="F259" s="1">
        <v>0</v>
      </c>
      <c r="G259" s="2">
        <f t="shared" si="0"/>
        <v>39613.763760000002</v>
      </c>
      <c r="H259" s="2">
        <f t="shared" si="1"/>
        <v>0.13999999999941792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62300</v>
      </c>
      <c r="D260" s="1">
        <f>'PR-RAS'!E264</f>
        <v>45620.86</v>
      </c>
      <c r="E260" s="1">
        <v>0</v>
      </c>
      <c r="F260" s="1">
        <v>0</v>
      </c>
      <c r="G260" s="2">
        <f t="shared" si="0"/>
        <v>39767.305480000003</v>
      </c>
      <c r="H260" s="2">
        <f t="shared" si="1"/>
        <v>0.13999999999941792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27000</v>
      </c>
      <c r="D261" s="1">
        <f>'PR-RAS'!E265</f>
        <v>45620.86</v>
      </c>
      <c r="E261" s="1">
        <v>0</v>
      </c>
      <c r="F261" s="1">
        <v>0</v>
      </c>
      <c r="G261" s="2">
        <f t="shared" si="0"/>
        <v>30742.8472</v>
      </c>
      <c r="H261" s="2">
        <f t="shared" si="1"/>
        <v>0.13999999999941792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904</v>
      </c>
      <c r="D262" s="1">
        <f>'PR-RAS'!E266</f>
        <v>0</v>
      </c>
      <c r="E262" s="1">
        <v>0</v>
      </c>
      <c r="F262" s="1">
        <v>0</v>
      </c>
      <c r="G262" s="2">
        <f t="shared" si="0"/>
        <v>235.94400000000002</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34396</v>
      </c>
      <c r="D263" s="1">
        <f>'PR-RAS'!E267</f>
        <v>0</v>
      </c>
      <c r="E263" s="1">
        <v>0</v>
      </c>
      <c r="F263" s="1">
        <v>0</v>
      </c>
      <c r="G263" s="2">
        <f t="shared" si="0"/>
        <v>9011.7520000000004</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65801353</v>
      </c>
      <c r="D285" s="1">
        <f>'PR-RAS'!E289</f>
        <v>73238956.409999996</v>
      </c>
      <c r="E285" s="1">
        <v>0</v>
      </c>
      <c r="F285" s="1">
        <v>0</v>
      </c>
      <c r="G285" s="2">
        <f t="shared" si="8"/>
        <v>60287311.492879994</v>
      </c>
      <c r="H285" s="2">
        <f t="shared" si="9"/>
        <v>0.40999999642372131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7259921</v>
      </c>
      <c r="D286" s="1">
        <f>'PR-RAS'!E290</f>
        <v>1378921.3800000101</v>
      </c>
      <c r="E286" s="1">
        <v>0</v>
      </c>
      <c r="F286" s="1">
        <v>0</v>
      </c>
      <c r="G286" s="2">
        <f t="shared" si="8"/>
        <v>2855062.6716000056</v>
      </c>
      <c r="H286" s="2">
        <f t="shared" si="9"/>
        <v>0.38000001013278961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5912421</v>
      </c>
      <c r="D288" s="1">
        <f>'PR-RAS'!E292</f>
        <v>9779265.6199999992</v>
      </c>
      <c r="E288" s="1">
        <v>0</v>
      </c>
      <c r="F288" s="1">
        <v>0</v>
      </c>
      <c r="G288" s="2">
        <f t="shared" si="8"/>
        <v>7310163.2928799987</v>
      </c>
      <c r="H288" s="2">
        <f t="shared" si="9"/>
        <v>0.38000000081956387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1928290</v>
      </c>
      <c r="D290" s="1">
        <f>'PR-RAS'!E294</f>
        <v>2920696.79</v>
      </c>
      <c r="E290" s="1">
        <v>0</v>
      </c>
      <c r="F290" s="1">
        <v>0</v>
      </c>
      <c r="G290" s="2">
        <f t="shared" si="8"/>
        <v>2245438.5546200001</v>
      </c>
      <c r="H290" s="2">
        <f t="shared" si="9"/>
        <v>0.2099999999627471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531484</v>
      </c>
      <c r="D291" s="1">
        <f>'PR-RAS'!E295</f>
        <v>1335646.56</v>
      </c>
      <c r="E291" s="1">
        <v>0</v>
      </c>
      <c r="F291" s="1">
        <v>0</v>
      </c>
      <c r="G291" s="2">
        <f t="shared" si="8"/>
        <v>928805.36479999998</v>
      </c>
      <c r="H291" s="2">
        <f t="shared" si="9"/>
        <v>0.43999999994412065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5486</v>
      </c>
      <c r="D293" s="1">
        <f>'PR-RAS'!E298</f>
        <v>3695.05</v>
      </c>
      <c r="E293" s="1">
        <v>0</v>
      </c>
      <c r="F293" s="1">
        <v>0</v>
      </c>
      <c r="G293" s="2">
        <f t="shared" si="8"/>
        <v>3759.8211999999999</v>
      </c>
      <c r="H293" s="2">
        <f t="shared" si="9"/>
        <v>5.0000000000181899E-2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5486</v>
      </c>
      <c r="D306" s="1">
        <f>'PR-RAS'!E311</f>
        <v>3695.05</v>
      </c>
      <c r="E306" s="1">
        <v>0</v>
      </c>
      <c r="F306" s="1">
        <v>0</v>
      </c>
      <c r="G306" s="2">
        <f t="shared" si="8"/>
        <v>3927.2105000000001</v>
      </c>
      <c r="H306" s="2">
        <f t="shared" si="9"/>
        <v>5.0000000000181899E-2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5486</v>
      </c>
      <c r="D307" s="1">
        <f>'PR-RAS'!E312</f>
        <v>3695.05</v>
      </c>
      <c r="E307" s="1">
        <v>0</v>
      </c>
      <c r="F307" s="1">
        <v>0</v>
      </c>
      <c r="G307" s="2">
        <f t="shared" si="8"/>
        <v>3940.0866000000001</v>
      </c>
      <c r="H307" s="2">
        <f t="shared" si="9"/>
        <v>5.0000000000181899E-2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5486</v>
      </c>
      <c r="D308" s="1">
        <f>'PR-RAS'!E313</f>
        <v>3695.05</v>
      </c>
      <c r="E308" s="1">
        <v>0</v>
      </c>
      <c r="F308" s="1">
        <v>0</v>
      </c>
      <c r="G308" s="2">
        <f t="shared" si="8"/>
        <v>3952.9627</v>
      </c>
      <c r="H308" s="2">
        <f t="shared" si="9"/>
        <v>5.0000000000181899E-2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3783698</v>
      </c>
      <c r="D345" s="1">
        <f>'PR-RAS'!E350</f>
        <v>7370683.5199999996</v>
      </c>
      <c r="E345" s="1">
        <v>0</v>
      </c>
      <c r="F345" s="1">
        <v>0</v>
      </c>
      <c r="G345" s="2">
        <f t="shared" si="8"/>
        <v>6372622.3737599989</v>
      </c>
      <c r="H345" s="2">
        <f t="shared" si="9"/>
        <v>0.48000000044703484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3783698</v>
      </c>
      <c r="D358" s="1">
        <f>'PR-RAS'!E363</f>
        <v>7370683.5199999996</v>
      </c>
      <c r="E358" s="1">
        <v>0</v>
      </c>
      <c r="F358" s="1">
        <v>0</v>
      </c>
      <c r="G358" s="2">
        <f t="shared" si="8"/>
        <v>6613448.2192799998</v>
      </c>
      <c r="H358" s="2">
        <f t="shared" si="9"/>
        <v>0.48000000044703484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3609263</v>
      </c>
      <c r="D364" s="1">
        <f>'PR-RAS'!E369</f>
        <v>6866405.6299999999</v>
      </c>
      <c r="E364" s="1">
        <v>0</v>
      </c>
      <c r="F364" s="1">
        <v>0</v>
      </c>
      <c r="G364" s="2">
        <f t="shared" si="8"/>
        <v>6295172.9563799994</v>
      </c>
      <c r="H364" s="2">
        <f t="shared" si="9"/>
        <v>0.37000000011175871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1569902</v>
      </c>
      <c r="D365" s="1">
        <f>'PR-RAS'!E370</f>
        <v>1124536.5900000001</v>
      </c>
      <c r="E365" s="1">
        <v>0</v>
      </c>
      <c r="F365" s="1">
        <v>0</v>
      </c>
      <c r="G365" s="2">
        <f t="shared" si="8"/>
        <v>1390106.9655200001</v>
      </c>
      <c r="H365" s="2">
        <f t="shared" si="9"/>
        <v>0.40999999991618097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45498</v>
      </c>
      <c r="D366" s="1">
        <f>'PR-RAS'!E371</f>
        <v>240487.1</v>
      </c>
      <c r="E366" s="1">
        <v>0</v>
      </c>
      <c r="F366" s="1">
        <v>0</v>
      </c>
      <c r="G366" s="2">
        <f t="shared" si="8"/>
        <v>192162.35299999997</v>
      </c>
      <c r="H366" s="2">
        <f t="shared" si="9"/>
        <v>0.10000000000582077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13140</v>
      </c>
      <c r="D367" s="1">
        <f>'PR-RAS'!E372</f>
        <v>5654.38</v>
      </c>
      <c r="E367" s="1">
        <v>0</v>
      </c>
      <c r="F367" s="1">
        <v>0</v>
      </c>
      <c r="G367" s="2">
        <f t="shared" si="8"/>
        <v>8948.2461600000006</v>
      </c>
      <c r="H367" s="2">
        <f t="shared" si="9"/>
        <v>0.38000000000010914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1887877</v>
      </c>
      <c r="D368" s="1">
        <f>'PR-RAS'!E373</f>
        <v>5494728.5599999996</v>
      </c>
      <c r="E368" s="1">
        <v>0</v>
      </c>
      <c r="F368" s="1">
        <v>0</v>
      </c>
      <c r="G368" s="2">
        <f t="shared" si="8"/>
        <v>4725981.6220399998</v>
      </c>
      <c r="H368" s="2">
        <f t="shared" si="9"/>
        <v>0.44000000040978193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92846</v>
      </c>
      <c r="D371" s="1">
        <f>'PR-RAS'!E376</f>
        <v>999</v>
      </c>
      <c r="E371" s="1">
        <v>0</v>
      </c>
      <c r="F371" s="1">
        <v>0</v>
      </c>
      <c r="G371" s="2">
        <f t="shared" si="8"/>
        <v>35092.28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19789</v>
      </c>
      <c r="D378" s="1">
        <f>'PR-RAS'!E383</f>
        <v>12497.09</v>
      </c>
      <c r="E378" s="1">
        <v>0</v>
      </c>
      <c r="F378" s="1">
        <v>0</v>
      </c>
      <c r="G378" s="2">
        <f t="shared" si="8"/>
        <v>16883.258860000002</v>
      </c>
      <c r="H378" s="2">
        <f t="shared" si="9"/>
        <v>9.0000000000145519E-2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14189</v>
      </c>
      <c r="D379" s="1">
        <f>'PR-RAS'!E384</f>
        <v>12497.09</v>
      </c>
      <c r="E379" s="1">
        <v>0</v>
      </c>
      <c r="F379" s="1">
        <v>0</v>
      </c>
      <c r="G379" s="2">
        <f t="shared" si="8"/>
        <v>14811.242040000001</v>
      </c>
      <c r="H379" s="2">
        <f t="shared" si="9"/>
        <v>9.0000000000145519E-2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5600</v>
      </c>
      <c r="D380" s="1">
        <f>'PR-RAS'!E385</f>
        <v>0</v>
      </c>
      <c r="E380" s="1">
        <v>0</v>
      </c>
      <c r="F380" s="1">
        <v>0</v>
      </c>
      <c r="G380" s="2">
        <f t="shared" si="8"/>
        <v>2122.4</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154646</v>
      </c>
      <c r="D386" s="1">
        <f>'PR-RAS'!E391</f>
        <v>491780.8</v>
      </c>
      <c r="E386" s="1">
        <v>0</v>
      </c>
      <c r="F386" s="1">
        <v>0</v>
      </c>
      <c r="G386" s="2">
        <f t="shared" si="8"/>
        <v>438209.92600000004</v>
      </c>
      <c r="H386" s="2">
        <f t="shared" si="9"/>
        <v>0.20000000001164153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154646</v>
      </c>
      <c r="D388" s="1">
        <f>'PR-RAS'!E393</f>
        <v>491780.8</v>
      </c>
      <c r="E388" s="1">
        <v>0</v>
      </c>
      <c r="F388" s="1">
        <v>0</v>
      </c>
      <c r="G388" s="2">
        <f t="shared" si="8"/>
        <v>440486.34120000002</v>
      </c>
      <c r="H388" s="2">
        <f t="shared" si="9"/>
        <v>0.20000000001164153</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3778212</v>
      </c>
      <c r="D403" s="1">
        <f>'PR-RAS'!E408</f>
        <v>7366988.4699999997</v>
      </c>
      <c r="E403" s="1">
        <v>0</v>
      </c>
      <c r="F403" s="1">
        <v>0</v>
      </c>
      <c r="G403" s="2">
        <f t="shared" si="8"/>
        <v>7441899.9538799999</v>
      </c>
      <c r="H403" s="2">
        <f t="shared" si="9"/>
        <v>0.46999999973922968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9650914</v>
      </c>
      <c r="D404" s="1">
        <f>'PR-RAS'!E409</f>
        <v>9265777.7400000002</v>
      </c>
      <c r="E404" s="1">
        <v>0</v>
      </c>
      <c r="F404" s="1">
        <v>0</v>
      </c>
      <c r="G404" s="2">
        <f t="shared" si="8"/>
        <v>11357535.200440001</v>
      </c>
      <c r="H404" s="2">
        <f t="shared" si="9"/>
        <v>0.25999999977648258</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5847</v>
      </c>
      <c r="D406" s="1">
        <f>'PR-RAS'!E411</f>
        <v>1920</v>
      </c>
      <c r="E406" s="1">
        <v>0</v>
      </c>
      <c r="F406" s="1">
        <v>0</v>
      </c>
      <c r="G406" s="2">
        <f t="shared" si="8"/>
        <v>3923.2350000000001</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73066760</v>
      </c>
      <c r="D407" s="1">
        <f>'PR-RAS'!E412</f>
        <v>74621572.840000004</v>
      </c>
      <c r="E407" s="1">
        <v>0</v>
      </c>
      <c r="F407" s="1">
        <v>0</v>
      </c>
      <c r="G407" s="2">
        <f t="shared" si="8"/>
        <v>90257821.706080005</v>
      </c>
      <c r="H407" s="2">
        <f t="shared" si="9"/>
        <v>0.15999999642372131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69585051</v>
      </c>
      <c r="D408" s="1">
        <f>'PR-RAS'!E413</f>
        <v>80609639.929999992</v>
      </c>
      <c r="E408" s="1">
        <v>0</v>
      </c>
      <c r="F408" s="1">
        <v>0</v>
      </c>
      <c r="G408" s="2">
        <f t="shared" si="8"/>
        <v>93937362.660019994</v>
      </c>
      <c r="H408" s="2">
        <f t="shared" si="9"/>
        <v>7.0000007748603821E-2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3481709</v>
      </c>
      <c r="D409" s="1">
        <f>'PR-RAS'!E414</f>
        <v>0</v>
      </c>
      <c r="E409" s="1">
        <v>0</v>
      </c>
      <c r="F409" s="1">
        <v>0</v>
      </c>
      <c r="G409" s="2">
        <f t="shared" si="8"/>
        <v>1420537.2719999999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5988067.0899999887</v>
      </c>
      <c r="E410" s="1">
        <v>0</v>
      </c>
      <c r="F410" s="1">
        <v>0</v>
      </c>
      <c r="G410" s="2">
        <f t="shared" si="8"/>
        <v>4898238.8796199905</v>
      </c>
      <c r="H410" s="2">
        <f t="shared" si="9"/>
        <v>8.9999988675117493E-2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15563335</v>
      </c>
      <c r="D411" s="1">
        <f>'PR-RAS'!E416</f>
        <v>19045043.359999999</v>
      </c>
      <c r="E411" s="1">
        <v>0</v>
      </c>
      <c r="F411" s="1">
        <v>0</v>
      </c>
      <c r="G411" s="2">
        <f t="shared" si="8"/>
        <v>21997902.905199997</v>
      </c>
      <c r="H411" s="2">
        <f t="shared" si="9"/>
        <v>0.35999999940395355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1934137</v>
      </c>
      <c r="D413" s="1">
        <f>'PR-RAS'!E418</f>
        <v>2922616.79</v>
      </c>
      <c r="E413" s="1">
        <v>0</v>
      </c>
      <c r="F413" s="1">
        <v>0</v>
      </c>
      <c r="G413" s="2">
        <f t="shared" si="8"/>
        <v>3205100.6789599997</v>
      </c>
      <c r="H413" s="2">
        <f t="shared" si="9"/>
        <v>0.2099999999627471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8000000</v>
      </c>
      <c r="D414" s="1">
        <f>'PR-RAS'!E420</f>
        <v>8000000</v>
      </c>
      <c r="E414" s="1">
        <v>0</v>
      </c>
      <c r="F414" s="1">
        <v>0</v>
      </c>
      <c r="G414" s="2">
        <f t="shared" si="8"/>
        <v>9912000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8000000</v>
      </c>
      <c r="D415" s="1">
        <f>'PR-RAS'!E421</f>
        <v>8000000</v>
      </c>
      <c r="E415" s="1">
        <v>0</v>
      </c>
      <c r="F415" s="1">
        <v>0</v>
      </c>
      <c r="G415" s="2">
        <f t="shared" si="8"/>
        <v>9936000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8000000</v>
      </c>
      <c r="D449" s="1">
        <f>'PR-RAS'!E455</f>
        <v>8000000</v>
      </c>
      <c r="E449" s="1">
        <v>0</v>
      </c>
      <c r="F449" s="1">
        <v>0</v>
      </c>
      <c r="G449" s="2">
        <f t="shared" si="8"/>
        <v>10752000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8000000</v>
      </c>
      <c r="D450" s="1">
        <f>'PR-RAS'!E456</f>
        <v>8000000</v>
      </c>
      <c r="E450" s="1">
        <v>0</v>
      </c>
      <c r="F450" s="1">
        <v>0</v>
      </c>
      <c r="G450" s="2">
        <f t="shared" si="8"/>
        <v>10776000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8000000</v>
      </c>
      <c r="D522" s="1">
        <f>'PR-RAS'!E528</f>
        <v>8000000</v>
      </c>
      <c r="E522" s="1">
        <v>0</v>
      </c>
      <c r="F522" s="1">
        <v>0</v>
      </c>
      <c r="G522" s="2">
        <f t="shared" ref="G522:G809" si="10">(B522/1000)*(C522*1+D522*2)</f>
        <v>12504000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8000000</v>
      </c>
      <c r="D523" s="1">
        <f>'PR-RAS'!E529</f>
        <v>8000000</v>
      </c>
      <c r="E523" s="1">
        <v>0</v>
      </c>
      <c r="F523" s="1">
        <v>0</v>
      </c>
      <c r="G523" s="2">
        <f t="shared" si="10"/>
        <v>12528000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8000000</v>
      </c>
      <c r="D557" s="1">
        <f>'PR-RAS'!E563</f>
        <v>8000000</v>
      </c>
      <c r="E557" s="1">
        <v>0</v>
      </c>
      <c r="F557" s="1">
        <v>0</v>
      </c>
      <c r="G557" s="2">
        <f t="shared" si="10"/>
        <v>13344000.000000002</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8000000</v>
      </c>
      <c r="D558" s="1">
        <f>'PR-RAS'!E564</f>
        <v>8000000</v>
      </c>
      <c r="E558" s="1">
        <v>0</v>
      </c>
      <c r="F558" s="1">
        <v>0</v>
      </c>
      <c r="G558" s="2">
        <f t="shared" si="10"/>
        <v>13368000.000000002</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8000000</v>
      </c>
      <c r="D632" s="1">
        <f>'PR-RAS'!E638</f>
        <v>8000000</v>
      </c>
      <c r="E632" s="1">
        <v>0</v>
      </c>
      <c r="F632" s="1">
        <v>0</v>
      </c>
      <c r="G632" s="2">
        <f t="shared" si="10"/>
        <v>15144000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81066760</v>
      </c>
      <c r="D633" s="1">
        <f>'PR-RAS'!E639</f>
        <v>82621572.840000004</v>
      </c>
      <c r="E633" s="1">
        <v>0</v>
      </c>
      <c r="F633" s="1">
        <v>0</v>
      </c>
      <c r="G633" s="2">
        <f t="shared" si="10"/>
        <v>155667860.38976002</v>
      </c>
      <c r="H633" s="2">
        <f t="shared" si="11"/>
        <v>0.15999999642372131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77585051</v>
      </c>
      <c r="D634" s="1">
        <f>'PR-RAS'!E640</f>
        <v>88609639.929999992</v>
      </c>
      <c r="E634" s="1">
        <v>0</v>
      </c>
      <c r="F634" s="1">
        <v>0</v>
      </c>
      <c r="G634" s="2">
        <f t="shared" si="10"/>
        <v>161291141.43437999</v>
      </c>
      <c r="H634" s="2">
        <f t="shared" si="11"/>
        <v>7.0000007748603821E-2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3481709</v>
      </c>
      <c r="D635" s="1">
        <f>'PR-RAS'!E641</f>
        <v>0</v>
      </c>
      <c r="E635" s="1">
        <v>0</v>
      </c>
      <c r="F635" s="1">
        <v>0</v>
      </c>
      <c r="G635" s="2">
        <f t="shared" si="10"/>
        <v>2207403.5060000001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5988067.0899999887</v>
      </c>
      <c r="E636" s="1">
        <v>0</v>
      </c>
      <c r="F636" s="1">
        <v>0</v>
      </c>
      <c r="G636" s="2">
        <f t="shared" si="10"/>
        <v>7604845.2042999854</v>
      </c>
      <c r="H636" s="2">
        <f t="shared" si="11"/>
        <v>8.9999988675117493E-2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7563335</v>
      </c>
      <c r="D637" s="1">
        <f>'PR-RAS'!E643</f>
        <v>11045043.359999999</v>
      </c>
      <c r="E637" s="1">
        <v>0</v>
      </c>
      <c r="F637" s="1">
        <v>0</v>
      </c>
      <c r="G637" s="2">
        <f t="shared" si="10"/>
        <v>18859576.213920001</v>
      </c>
      <c r="H637" s="2">
        <f t="shared" si="11"/>
        <v>0.35999999940395355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11045044</v>
      </c>
      <c r="D639" s="1">
        <f>'PR-RAS'!E645</f>
        <v>5056976.2700000107</v>
      </c>
      <c r="E639" s="1">
        <v>0</v>
      </c>
      <c r="F639" s="1">
        <v>0</v>
      </c>
      <c r="G639" s="2">
        <f t="shared" si="10"/>
        <v>13499439.792520015</v>
      </c>
      <c r="H639" s="2">
        <f t="shared" si="11"/>
        <v>0.27000001072883606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4114838</v>
      </c>
      <c r="D641" s="1">
        <f>'PR-RAS'!E647</f>
        <v>4697961.2300000004</v>
      </c>
      <c r="E641" s="1">
        <v>0</v>
      </c>
      <c r="F641" s="1">
        <v>0</v>
      </c>
      <c r="G641" s="2">
        <f t="shared" si="10"/>
        <v>8646886.6944000013</v>
      </c>
      <c r="H641" s="2">
        <f t="shared" si="11"/>
        <v>0.23000000044703484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12260902</v>
      </c>
      <c r="D642" s="1">
        <f>'PR-RAS'!E649</f>
        <v>14432305</v>
      </c>
      <c r="E642" s="1">
        <v>0</v>
      </c>
      <c r="F642" s="1">
        <v>0</v>
      </c>
      <c r="G642" s="2">
        <f t="shared" si="10"/>
        <v>26361453.192000002</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36869481</v>
      </c>
      <c r="D643" s="1">
        <f>'PR-RAS'!E650</f>
        <v>41616295.990000002</v>
      </c>
      <c r="E643" s="1">
        <v>0</v>
      </c>
      <c r="F643" s="1">
        <v>0</v>
      </c>
      <c r="G643" s="2">
        <f t="shared" si="10"/>
        <v>77105530.853160009</v>
      </c>
      <c r="H643" s="2">
        <f t="shared" si="11"/>
        <v>9.9999979138374329E-3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34698078</v>
      </c>
      <c r="D644" s="1">
        <f>'PR-RAS'!E651</f>
        <v>47466205.700000003</v>
      </c>
      <c r="E644" s="1">
        <v>0</v>
      </c>
      <c r="F644" s="1">
        <v>0</v>
      </c>
      <c r="G644" s="2">
        <f t="shared" si="10"/>
        <v>83352404.684200004</v>
      </c>
      <c r="H644" s="2">
        <f t="shared" si="11"/>
        <v>0.29999999701976776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14432305</v>
      </c>
      <c r="D645" s="1">
        <f>'PR-RAS'!E652</f>
        <v>8582395.2899999991</v>
      </c>
      <c r="E645" s="1">
        <v>0</v>
      </c>
      <c r="F645" s="1">
        <v>0</v>
      </c>
      <c r="G645" s="2">
        <f t="shared" si="10"/>
        <v>20348529.553519998</v>
      </c>
      <c r="H645" s="2">
        <f t="shared" si="11"/>
        <v>0.28999999910593033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259</v>
      </c>
      <c r="D647" s="1">
        <f>'PR-RAS'!E654</f>
        <v>264</v>
      </c>
      <c r="E647" s="1">
        <v>0</v>
      </c>
      <c r="F647" s="1">
        <v>0</v>
      </c>
      <c r="G647" s="2">
        <f t="shared" si="10"/>
        <v>508.40199999999999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248</v>
      </c>
      <c r="D649" s="1">
        <f>'PR-RAS'!E656</f>
        <v>261</v>
      </c>
      <c r="E649" s="1">
        <v>0</v>
      </c>
      <c r="F649" s="1">
        <v>0</v>
      </c>
      <c r="G649" s="2">
        <f t="shared" si="10"/>
        <v>498.96000000000004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66382</v>
      </c>
      <c r="D669" s="1">
        <f>'PR-RAS'!E676</f>
        <v>148676.63</v>
      </c>
      <c r="E669" s="1">
        <v>0</v>
      </c>
      <c r="F669" s="1">
        <v>0</v>
      </c>
      <c r="G669" s="2">
        <f t="shared" si="10"/>
        <v>242975.15368000002</v>
      </c>
      <c r="H669" s="2">
        <f t="shared" si="11"/>
        <v>0.36999999999534339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177830</v>
      </c>
      <c r="D689" s="1">
        <f>'PR-RAS'!E696</f>
        <v>281500.92</v>
      </c>
      <c r="E689" s="1">
        <v>0</v>
      </c>
      <c r="F689" s="1">
        <v>0</v>
      </c>
      <c r="G689" s="2">
        <f t="shared" si="10"/>
        <v>509692.30591999996</v>
      </c>
      <c r="H689" s="2">
        <f t="shared" si="11"/>
        <v>8.0000000016298145E-2</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4936998</v>
      </c>
      <c r="D703" s="1">
        <f>'PR-RAS'!E710</f>
        <v>5223806.63</v>
      </c>
      <c r="E703" s="1">
        <v>0</v>
      </c>
      <c r="F703" s="1">
        <v>0</v>
      </c>
      <c r="G703" s="2">
        <f t="shared" si="10"/>
        <v>10799997.104519999</v>
      </c>
      <c r="H703" s="2">
        <f t="shared" si="11"/>
        <v>0.37000000011175871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88961</v>
      </c>
      <c r="D709" s="1">
        <f>'PR-RAS'!E716</f>
        <v>60098.76</v>
      </c>
      <c r="E709" s="1">
        <v>0</v>
      </c>
      <c r="F709" s="1">
        <v>0</v>
      </c>
      <c r="G709" s="2">
        <f t="shared" si="10"/>
        <v>148084.23216000001</v>
      </c>
      <c r="H709" s="2">
        <f t="shared" si="11"/>
        <v>0.23999999999796273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47333</v>
      </c>
      <c r="D710" s="1">
        <f>'PR-RAS'!E717</f>
        <v>49520.53</v>
      </c>
      <c r="E710" s="1">
        <v>0</v>
      </c>
      <c r="F710" s="1">
        <v>0</v>
      </c>
      <c r="G710" s="2">
        <f t="shared" si="10"/>
        <v>103779.20853999999</v>
      </c>
      <c r="H710" s="2">
        <f t="shared" si="11"/>
        <v>0.47000000000116415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706362</v>
      </c>
      <c r="D711" s="1">
        <f>'PR-RAS'!E718</f>
        <v>804946.35</v>
      </c>
      <c r="E711" s="1">
        <v>0</v>
      </c>
      <c r="F711" s="1">
        <v>0</v>
      </c>
      <c r="G711" s="2">
        <f t="shared" si="10"/>
        <v>1644540.8370000001</v>
      </c>
      <c r="H711" s="2">
        <f t="shared" si="11"/>
        <v>0.34999999997671694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51250</v>
      </c>
      <c r="D713" s="1">
        <f>'PR-RAS'!E720</f>
        <v>119100</v>
      </c>
      <c r="E713" s="1">
        <v>0</v>
      </c>
      <c r="F713" s="1">
        <v>0</v>
      </c>
      <c r="G713" s="2">
        <f t="shared" si="10"/>
        <v>206088.4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1698425</v>
      </c>
      <c r="D714" s="1">
        <f>'PR-RAS'!E721</f>
        <v>1671999.14</v>
      </c>
      <c r="E714" s="1">
        <v>0</v>
      </c>
      <c r="F714" s="1">
        <v>0</v>
      </c>
      <c r="G714" s="2">
        <f t="shared" si="10"/>
        <v>3595247.7986399992</v>
      </c>
      <c r="H714" s="2">
        <f t="shared" si="11"/>
        <v>0.13999999989755452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1191419</v>
      </c>
      <c r="D715" s="1">
        <f>'PR-RAS'!E722</f>
        <v>816752.66</v>
      </c>
      <c r="E715" s="1">
        <v>0</v>
      </c>
      <c r="F715" s="1">
        <v>0</v>
      </c>
      <c r="G715" s="2">
        <f t="shared" si="10"/>
        <v>2016995.9644800001</v>
      </c>
      <c r="H715" s="2">
        <f t="shared" si="11"/>
        <v>0.33999999996740371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381542</v>
      </c>
      <c r="D716" s="1">
        <f>'PR-RAS'!E723</f>
        <v>388772.52</v>
      </c>
      <c r="E716" s="1">
        <v>0</v>
      </c>
      <c r="F716" s="1">
        <v>0</v>
      </c>
      <c r="G716" s="2">
        <f t="shared" si="10"/>
        <v>828747.23360000004</v>
      </c>
      <c r="H716" s="2">
        <f t="shared" si="11"/>
        <v>0.47999999998137355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571127</v>
      </c>
      <c r="D717" s="1">
        <f>'PR-RAS'!E724</f>
        <v>513635.59</v>
      </c>
      <c r="E717" s="1">
        <v>0</v>
      </c>
      <c r="F717" s="1">
        <v>0</v>
      </c>
      <c r="G717" s="2">
        <f t="shared" si="10"/>
        <v>1144453.0968800001</v>
      </c>
      <c r="H717" s="2">
        <f t="shared" si="11"/>
        <v>0.40999999997438863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19959.990000000002</v>
      </c>
      <c r="E812" s="1">
        <v>0</v>
      </c>
      <c r="F812" s="1">
        <v>0</v>
      </c>
      <c r="G812" s="2">
        <f t="shared" si="18"/>
        <v>32375.103780000005</v>
      </c>
      <c r="H812" s="2">
        <f t="shared" si="19"/>
        <v>9.9999999983992893E-3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56318624</v>
      </c>
      <c r="D984" s="6">
        <f>BILANCA!E6</f>
        <v>54327098.620000005</v>
      </c>
      <c r="E984" s="6">
        <v>0</v>
      </c>
      <c r="F984" s="6">
        <v>0</v>
      </c>
      <c r="G984" s="7">
        <f t="shared" ref="G984:G1241" si="22">B984/1000*C984+B984/500*D984</f>
        <v>164972.82124000002</v>
      </c>
      <c r="H984" s="7">
        <f t="shared" si="19"/>
        <v>0.37999999523162842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27491137</v>
      </c>
      <c r="D985" s="1">
        <f>BILANCA!E7</f>
        <v>29708550.040000003</v>
      </c>
      <c r="E985" s="1">
        <v>0</v>
      </c>
      <c r="F985" s="1">
        <v>0</v>
      </c>
      <c r="G985" s="2">
        <f t="shared" si="22"/>
        <v>173816.47416000001</v>
      </c>
      <c r="H985" s="2">
        <f t="shared" si="19"/>
        <v>4.0000002831220627E-2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43727</v>
      </c>
      <c r="D986" s="1">
        <f>BILANCA!E8</f>
        <v>26393.539999999921</v>
      </c>
      <c r="E986" s="1">
        <v>0</v>
      </c>
      <c r="F986" s="1">
        <v>0</v>
      </c>
      <c r="G986" s="2">
        <f t="shared" si="22"/>
        <v>289.54223999999954</v>
      </c>
      <c r="H986" s="2">
        <f t="shared" si="19"/>
        <v>0.46000000007916242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21119</v>
      </c>
      <c r="D987" s="1">
        <f>BILANCA!E9</f>
        <v>21118.5</v>
      </c>
      <c r="E987" s="1">
        <v>0</v>
      </c>
      <c r="F987" s="1">
        <v>0</v>
      </c>
      <c r="G987" s="2">
        <f t="shared" si="22"/>
        <v>253.42400000000001</v>
      </c>
      <c r="H987" s="2">
        <f t="shared" si="19"/>
        <v>0.5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653813</v>
      </c>
      <c r="D988" s="1">
        <f>BILANCA!E10</f>
        <v>650701.47</v>
      </c>
      <c r="E988" s="1">
        <v>0</v>
      </c>
      <c r="F988" s="1">
        <v>0</v>
      </c>
      <c r="G988" s="2">
        <f t="shared" si="22"/>
        <v>9776.0797000000002</v>
      </c>
      <c r="H988" s="2">
        <f t="shared" si="19"/>
        <v>0.46999999997206032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631205</v>
      </c>
      <c r="D989" s="1">
        <f>BILANCA!E11</f>
        <v>645426.43000000005</v>
      </c>
      <c r="E989" s="1">
        <v>0</v>
      </c>
      <c r="F989" s="1">
        <v>0</v>
      </c>
      <c r="G989" s="2">
        <f t="shared" si="22"/>
        <v>11532.347160000001</v>
      </c>
      <c r="H989" s="2">
        <f t="shared" si="19"/>
        <v>0.43000000005122274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27038319</v>
      </c>
      <c r="D990" s="1">
        <f>BILANCA!E12</f>
        <v>29198783.740000002</v>
      </c>
      <c r="E990" s="1">
        <v>0</v>
      </c>
      <c r="F990" s="1">
        <v>0</v>
      </c>
      <c r="G990" s="2">
        <f t="shared" si="22"/>
        <v>598051.20536000002</v>
      </c>
      <c r="H990" s="2">
        <f t="shared" si="19"/>
        <v>0.25999999791383743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20516340</v>
      </c>
      <c r="D991" s="1">
        <f>BILANCA!E13</f>
        <v>19964517.080000002</v>
      </c>
      <c r="E991" s="1">
        <v>0</v>
      </c>
      <c r="F991" s="1">
        <v>0</v>
      </c>
      <c r="G991" s="2">
        <f t="shared" si="22"/>
        <v>483562.99328000005</v>
      </c>
      <c r="H991" s="2">
        <f t="shared" si="19"/>
        <v>8.0000001937150955E-2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40339759</v>
      </c>
      <c r="D993" s="1">
        <f>BILANCA!E15</f>
        <v>40339759.289999999</v>
      </c>
      <c r="E993" s="1">
        <v>0</v>
      </c>
      <c r="F993" s="1">
        <v>0</v>
      </c>
      <c r="G993" s="2">
        <f t="shared" si="22"/>
        <v>1210192.7757999999</v>
      </c>
      <c r="H993" s="2">
        <f t="shared" si="19"/>
        <v>0.28999999910593033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951528</v>
      </c>
      <c r="D995" s="1">
        <f>BILANCA!E17</f>
        <v>951528.31</v>
      </c>
      <c r="E995" s="1">
        <v>0</v>
      </c>
      <c r="F995" s="1">
        <v>0</v>
      </c>
      <c r="G995" s="2">
        <f t="shared" si="22"/>
        <v>34255.015440000003</v>
      </c>
      <c r="H995" s="2">
        <f t="shared" si="19"/>
        <v>0.31000000005587935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20774947</v>
      </c>
      <c r="D996" s="1">
        <f>BILANCA!E18</f>
        <v>21326770.52</v>
      </c>
      <c r="E996" s="1">
        <v>0</v>
      </c>
      <c r="F996" s="1">
        <v>0</v>
      </c>
      <c r="G996" s="2">
        <f t="shared" si="22"/>
        <v>824570.34451999993</v>
      </c>
      <c r="H996" s="2">
        <f t="shared" si="19"/>
        <v>0.48000000044703484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5990462</v>
      </c>
      <c r="D997" s="1">
        <f>BILANCA!E19</f>
        <v>8435268.1400000006</v>
      </c>
      <c r="E997" s="1">
        <v>0</v>
      </c>
      <c r="F997" s="1">
        <v>0</v>
      </c>
      <c r="G997" s="2">
        <f t="shared" si="22"/>
        <v>320053.97592000006</v>
      </c>
      <c r="H997" s="2">
        <f t="shared" si="19"/>
        <v>0.14000000059604645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22455678</v>
      </c>
      <c r="D998" s="1">
        <f>BILANCA!E20</f>
        <v>22321428.260000002</v>
      </c>
      <c r="E998" s="1">
        <v>0</v>
      </c>
      <c r="F998" s="1">
        <v>0</v>
      </c>
      <c r="G998" s="2">
        <f t="shared" si="22"/>
        <v>1006478.0178</v>
      </c>
      <c r="H998" s="2">
        <f t="shared" si="19"/>
        <v>0.26000000163912773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2916463</v>
      </c>
      <c r="D999" s="1">
        <f>BILANCA!E21</f>
        <v>3083262.66</v>
      </c>
      <c r="E999" s="1">
        <v>0</v>
      </c>
      <c r="F999" s="1">
        <v>0</v>
      </c>
      <c r="G999" s="2">
        <f t="shared" si="22"/>
        <v>145327.81312000001</v>
      </c>
      <c r="H999" s="2">
        <f t="shared" si="19"/>
        <v>0.33999999985098839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2565980</v>
      </c>
      <c r="D1000" s="1">
        <f>BILANCA!E22</f>
        <v>2541348.16</v>
      </c>
      <c r="E1000" s="1">
        <v>0</v>
      </c>
      <c r="F1000" s="1">
        <v>0</v>
      </c>
      <c r="G1000" s="2">
        <f t="shared" si="22"/>
        <v>130027.49744000002</v>
      </c>
      <c r="H1000" s="2">
        <f t="shared" si="19"/>
        <v>0.16000000014901161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33744465</v>
      </c>
      <c r="D1001" s="1">
        <f>BILANCA!E23</f>
        <v>38919448.960000001</v>
      </c>
      <c r="E1001" s="1">
        <v>0</v>
      </c>
      <c r="F1001" s="1">
        <v>0</v>
      </c>
      <c r="G1001" s="2">
        <f t="shared" si="22"/>
        <v>2008500.5325599997</v>
      </c>
      <c r="H1001" s="2">
        <f t="shared" si="19"/>
        <v>3.9999999105930328E-2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15163</v>
      </c>
      <c r="D1002" s="1">
        <f>BILANCA!E24</f>
        <v>13859.05</v>
      </c>
      <c r="E1002" s="1">
        <v>0</v>
      </c>
      <c r="F1002" s="1">
        <v>0</v>
      </c>
      <c r="G1002" s="2">
        <f t="shared" si="22"/>
        <v>814.7408999999999</v>
      </c>
      <c r="H1002" s="2">
        <f t="shared" si="19"/>
        <v>4.9999999999272404E-2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24372</v>
      </c>
      <c r="D1003" s="1">
        <f>BILANCA!E25</f>
        <v>24371.99</v>
      </c>
      <c r="E1003" s="1">
        <v>0</v>
      </c>
      <c r="F1003" s="1">
        <v>0</v>
      </c>
      <c r="G1003" s="2">
        <f t="shared" si="22"/>
        <v>1462.3196</v>
      </c>
      <c r="H1003" s="2">
        <f t="shared" si="19"/>
        <v>9.9999999983992893E-3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259958</v>
      </c>
      <c r="D1004" s="1">
        <f>BILANCA!E26</f>
        <v>260956.53</v>
      </c>
      <c r="E1004" s="1">
        <v>0</v>
      </c>
      <c r="F1004" s="1">
        <v>0</v>
      </c>
      <c r="G1004" s="2">
        <f t="shared" si="22"/>
        <v>16419.292260000002</v>
      </c>
      <c r="H1004" s="2">
        <f t="shared" si="19"/>
        <v>0.47000000000116415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55991617</v>
      </c>
      <c r="D1006" s="1">
        <f>BILANCA!E28</f>
        <v>58729407.469999999</v>
      </c>
      <c r="E1006" s="1">
        <v>0</v>
      </c>
      <c r="F1006" s="1">
        <v>0</v>
      </c>
      <c r="G1006" s="2">
        <f t="shared" si="22"/>
        <v>3989359.9346199995</v>
      </c>
      <c r="H1006" s="2">
        <f t="shared" si="19"/>
        <v>0.4699999988079071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205608</v>
      </c>
      <c r="D1008" s="1">
        <f>BILANCA!E30</f>
        <v>193732.03</v>
      </c>
      <c r="E1008" s="1">
        <v>0</v>
      </c>
      <c r="F1008" s="1">
        <v>0</v>
      </c>
      <c r="G1008" s="2">
        <f t="shared" si="22"/>
        <v>14826.801500000001</v>
      </c>
      <c r="H1008" s="2">
        <f t="shared" si="19"/>
        <v>2.9999999998835847E-2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205608</v>
      </c>
      <c r="D1012" s="1">
        <f>BILANCA!E34</f>
        <v>193732.03</v>
      </c>
      <c r="E1012" s="1">
        <v>0</v>
      </c>
      <c r="F1012" s="1">
        <v>0</v>
      </c>
      <c r="G1012" s="2">
        <f t="shared" si="22"/>
        <v>17199.089739999999</v>
      </c>
      <c r="H1012" s="2">
        <f t="shared" si="19"/>
        <v>2.9999999998835847E-2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114487</v>
      </c>
      <c r="D1013" s="1">
        <f>BILANCA!E35</f>
        <v>112483.4600000002</v>
      </c>
      <c r="E1013" s="1">
        <v>0</v>
      </c>
      <c r="F1013" s="1">
        <v>0</v>
      </c>
      <c r="G1013" s="2">
        <f t="shared" si="22"/>
        <v>10183.617600000012</v>
      </c>
      <c r="H1013" s="2">
        <f t="shared" si="19"/>
        <v>0.46000000019557774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1298151</v>
      </c>
      <c r="D1014" s="1">
        <f>BILANCA!E36</f>
        <v>1311985.98</v>
      </c>
      <c r="E1014" s="1">
        <v>0</v>
      </c>
      <c r="F1014" s="1">
        <v>0</v>
      </c>
      <c r="G1014" s="2">
        <f t="shared" si="22"/>
        <v>121585.81176</v>
      </c>
      <c r="H1014" s="2">
        <f t="shared" si="19"/>
        <v>2.0000000018626451E-2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78875</v>
      </c>
      <c r="D1015" s="1">
        <f>BILANCA!E37</f>
        <v>78874.61</v>
      </c>
      <c r="E1015" s="1">
        <v>0</v>
      </c>
      <c r="F1015" s="1">
        <v>0</v>
      </c>
      <c r="G1015" s="2">
        <f t="shared" si="22"/>
        <v>7571.9750400000003</v>
      </c>
      <c r="H1015" s="2">
        <f t="shared" si="19"/>
        <v>0.38999999999941792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1262539</v>
      </c>
      <c r="D1018" s="1">
        <f>BILANCA!E40</f>
        <v>1278377.1299999999</v>
      </c>
      <c r="E1018" s="1">
        <v>0</v>
      </c>
      <c r="F1018" s="1">
        <v>0</v>
      </c>
      <c r="G1018" s="2">
        <f t="shared" si="22"/>
        <v>133675.2641</v>
      </c>
      <c r="H1018" s="2">
        <f t="shared" si="19"/>
        <v>0.12999999988824129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140169</v>
      </c>
      <c r="D1020" s="1">
        <f>BILANCA!E42</f>
        <v>140168.57</v>
      </c>
      <c r="E1020" s="1">
        <v>0</v>
      </c>
      <c r="F1020" s="1">
        <v>0</v>
      </c>
      <c r="G1020" s="2">
        <f t="shared" si="22"/>
        <v>15558.727179999998</v>
      </c>
      <c r="H1020" s="2">
        <f t="shared" si="19"/>
        <v>0.42999999999301508</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140169</v>
      </c>
      <c r="D1022" s="1">
        <f>BILANCA!E44</f>
        <v>140168.57</v>
      </c>
      <c r="E1022" s="1">
        <v>0</v>
      </c>
      <c r="F1022" s="1">
        <v>0</v>
      </c>
      <c r="G1022" s="2">
        <f t="shared" si="22"/>
        <v>16399.739460000001</v>
      </c>
      <c r="H1022" s="2">
        <f t="shared" si="19"/>
        <v>0.42999999999301508</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417030</v>
      </c>
      <c r="D1023" s="1">
        <f>BILANCA!E45</f>
        <v>686515.05999999982</v>
      </c>
      <c r="E1023" s="1">
        <v>0</v>
      </c>
      <c r="F1023" s="1">
        <v>0</v>
      </c>
      <c r="G1023" s="2">
        <f t="shared" si="22"/>
        <v>71602.404799999989</v>
      </c>
      <c r="H1023" s="2">
        <f t="shared" si="19"/>
        <v>5.9999999823048711E-2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2150910</v>
      </c>
      <c r="D1025" s="1">
        <f>BILANCA!E47</f>
        <v>2586280.0499999998</v>
      </c>
      <c r="E1025" s="1">
        <v>0</v>
      </c>
      <c r="F1025" s="1">
        <v>0</v>
      </c>
      <c r="G1025" s="2">
        <f t="shared" si="22"/>
        <v>307585.74419999996</v>
      </c>
      <c r="H1025" s="2">
        <f t="shared" si="19"/>
        <v>4.9999999813735485E-2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1733880</v>
      </c>
      <c r="D1028" s="1">
        <f>BILANCA!E50</f>
        <v>1899764.99</v>
      </c>
      <c r="E1028" s="1">
        <v>0</v>
      </c>
      <c r="F1028" s="1">
        <v>0</v>
      </c>
      <c r="G1028" s="2">
        <f t="shared" si="22"/>
        <v>249003.44909999997</v>
      </c>
      <c r="H1028" s="2">
        <f t="shared" si="19"/>
        <v>1.0000000009313226E-2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2583387</v>
      </c>
      <c r="D1032" s="1">
        <f>BILANCA!E54</f>
        <v>2641692.84</v>
      </c>
      <c r="E1032" s="1">
        <v>0</v>
      </c>
      <c r="F1032" s="1">
        <v>0</v>
      </c>
      <c r="G1032" s="2">
        <f t="shared" si="22"/>
        <v>385471.86132000003</v>
      </c>
      <c r="H1032" s="2">
        <f t="shared" si="19"/>
        <v>0.16000000014901161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2583387</v>
      </c>
      <c r="D1033" s="1">
        <f>BILANCA!E55</f>
        <v>2641692.84</v>
      </c>
      <c r="E1033" s="1">
        <v>0</v>
      </c>
      <c r="F1033" s="1">
        <v>0</v>
      </c>
      <c r="G1033" s="2">
        <f t="shared" si="22"/>
        <v>393338.63399999996</v>
      </c>
      <c r="H1033" s="2">
        <f t="shared" si="19"/>
        <v>0.16000000014901161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47883</v>
      </c>
      <c r="D1034" s="1">
        <f>BILANCA!E56</f>
        <v>124284.76</v>
      </c>
      <c r="E1034" s="1">
        <v>0</v>
      </c>
      <c r="F1034" s="1">
        <v>0</v>
      </c>
      <c r="G1034" s="2">
        <f t="shared" si="22"/>
        <v>15119.078519999997</v>
      </c>
      <c r="H1034" s="2">
        <f t="shared" si="19"/>
        <v>0.24000000000523869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47883</v>
      </c>
      <c r="D1035" s="1">
        <f>BILANCA!E57</f>
        <v>124284.76</v>
      </c>
      <c r="E1035" s="1">
        <v>0</v>
      </c>
      <c r="F1035" s="1">
        <v>0</v>
      </c>
      <c r="G1035" s="2">
        <f t="shared" si="22"/>
        <v>15415.531039999998</v>
      </c>
      <c r="H1035" s="2">
        <f t="shared" si="19"/>
        <v>0.24000000000523869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361208</v>
      </c>
      <c r="D1041" s="1">
        <f>BILANCA!E63</f>
        <v>359088</v>
      </c>
      <c r="E1041" s="1">
        <v>0</v>
      </c>
      <c r="F1041" s="1">
        <v>0</v>
      </c>
      <c r="G1041" s="2">
        <f t="shared" si="22"/>
        <v>62604.271999999997</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361208</v>
      </c>
      <c r="D1043" s="1">
        <f>BILANCA!E65</f>
        <v>359088</v>
      </c>
      <c r="E1043" s="1">
        <v>0</v>
      </c>
      <c r="F1043" s="1">
        <v>0</v>
      </c>
      <c r="G1043" s="2">
        <f t="shared" si="22"/>
        <v>64763.039999999994</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28827487</v>
      </c>
      <c r="D1046" s="1">
        <f>BILANCA!E68</f>
        <v>24618548.580000002</v>
      </c>
      <c r="E1046" s="1">
        <v>0</v>
      </c>
      <c r="F1046" s="1">
        <v>0</v>
      </c>
      <c r="G1046" s="2">
        <f t="shared" si="22"/>
        <v>4918068.8020800008</v>
      </c>
      <c r="H1046" s="2">
        <f t="shared" si="19"/>
        <v>0.41999999806284904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14432305</v>
      </c>
      <c r="D1047" s="1">
        <f>BILANCA!E69</f>
        <v>8582395.2899999991</v>
      </c>
      <c r="E1047" s="1">
        <v>0</v>
      </c>
      <c r="F1047" s="1">
        <v>0</v>
      </c>
      <c r="G1047" s="2">
        <f t="shared" si="22"/>
        <v>2022214.1171199998</v>
      </c>
      <c r="H1047" s="2">
        <f t="shared" si="19"/>
        <v>0.28999999910593033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14432228</v>
      </c>
      <c r="D1048" s="1">
        <f>BILANCA!E70</f>
        <v>8582395.2899999991</v>
      </c>
      <c r="E1048" s="1">
        <v>0</v>
      </c>
      <c r="F1048" s="1">
        <v>0</v>
      </c>
      <c r="G1048" s="2">
        <f t="shared" si="22"/>
        <v>2053806.2076999999</v>
      </c>
      <c r="H1048" s="2">
        <f t="shared" si="19"/>
        <v>0.28999999910593033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14432228</v>
      </c>
      <c r="D1050" s="1">
        <f>BILANCA!E72</f>
        <v>8582395.2899999991</v>
      </c>
      <c r="E1050" s="1">
        <v>0</v>
      </c>
      <c r="F1050" s="1">
        <v>0</v>
      </c>
      <c r="G1050" s="2">
        <f t="shared" si="22"/>
        <v>2117000.24486</v>
      </c>
      <c r="H1050" s="2">
        <f t="shared" si="19"/>
        <v>0.28999999910593033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77</v>
      </c>
      <c r="D1054" s="1">
        <f>BILANCA!E76</f>
        <v>0</v>
      </c>
      <c r="E1054" s="1">
        <v>0</v>
      </c>
      <c r="F1054" s="1">
        <v>0</v>
      </c>
      <c r="G1054" s="2">
        <f t="shared" si="22"/>
        <v>5.4669999999999996</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8275084</v>
      </c>
      <c r="D1056" s="1">
        <f>BILANCA!E78</f>
        <v>8096778.6399999997</v>
      </c>
      <c r="E1056" s="1">
        <v>0</v>
      </c>
      <c r="F1056" s="1">
        <v>0</v>
      </c>
      <c r="G1056" s="2">
        <f t="shared" si="22"/>
        <v>1786210.8134399999</v>
      </c>
      <c r="H1056" s="2">
        <f t="shared" si="19"/>
        <v>0.36000000033527613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8000000</v>
      </c>
      <c r="D1057" s="1">
        <f>BILANCA!E79</f>
        <v>8000000</v>
      </c>
      <c r="E1057" s="1">
        <v>0</v>
      </c>
      <c r="F1057" s="1">
        <v>0</v>
      </c>
      <c r="G1057" s="2">
        <f t="shared" si="22"/>
        <v>1776000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8000000</v>
      </c>
      <c r="D1058" s="1">
        <f>BILANCA!E80</f>
        <v>8000000</v>
      </c>
      <c r="E1058" s="1">
        <v>0</v>
      </c>
      <c r="F1058" s="1">
        <v>0</v>
      </c>
      <c r="G1058" s="2">
        <f t="shared" si="22"/>
        <v>1800000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163.66999999999999</v>
      </c>
      <c r="E1061" s="1">
        <v>0</v>
      </c>
      <c r="F1061" s="1">
        <v>0</v>
      </c>
      <c r="G1061" s="2">
        <f t="shared" si="22"/>
        <v>25.532519999999998</v>
      </c>
      <c r="H1061" s="2">
        <f t="shared" si="19"/>
        <v>0.33000000000001251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275084</v>
      </c>
      <c r="D1064" s="1">
        <f>BILANCA!E86</f>
        <v>96614.97</v>
      </c>
      <c r="E1064" s="1">
        <v>0</v>
      </c>
      <c r="F1064" s="1">
        <v>0</v>
      </c>
      <c r="G1064" s="2">
        <f t="shared" si="22"/>
        <v>37933.42914</v>
      </c>
      <c r="H1064" s="2">
        <f t="shared" si="19"/>
        <v>2.9999999998835847E-2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1999121</v>
      </c>
      <c r="D1124" s="1">
        <f>BILANCA!E146</f>
        <v>3239397.42</v>
      </c>
      <c r="E1124" s="1">
        <v>0</v>
      </c>
      <c r="F1124" s="1">
        <v>0</v>
      </c>
      <c r="G1124" s="2">
        <f t="shared" si="22"/>
        <v>1195386.13344</v>
      </c>
      <c r="H1124" s="2">
        <f t="shared" si="23"/>
        <v>0.41999999992549419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122</v>
      </c>
      <c r="D1136" s="1">
        <f>BILANCA!E158</f>
        <v>0</v>
      </c>
      <c r="E1136" s="1">
        <v>0</v>
      </c>
      <c r="F1136" s="1">
        <v>0</v>
      </c>
      <c r="G1136" s="2">
        <f t="shared" si="22"/>
        <v>18.666</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1199564</v>
      </c>
      <c r="D1137" s="1">
        <f>BILANCA!E159</f>
        <v>1316961.48</v>
      </c>
      <c r="E1137" s="1">
        <v>0</v>
      </c>
      <c r="F1137" s="1">
        <v>0</v>
      </c>
      <c r="G1137" s="2">
        <f t="shared" si="22"/>
        <v>590356.99184000003</v>
      </c>
      <c r="H1137" s="2">
        <f t="shared" si="23"/>
        <v>0.47999999998137355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831700</v>
      </c>
      <c r="D1138" s="1">
        <f>BILANCA!E160</f>
        <v>1958075.92</v>
      </c>
      <c r="E1138" s="1">
        <v>0</v>
      </c>
      <c r="F1138" s="1">
        <v>0</v>
      </c>
      <c r="G1138" s="2">
        <f t="shared" si="22"/>
        <v>735917.03519999993</v>
      </c>
      <c r="H1138" s="2">
        <f t="shared" si="23"/>
        <v>8.0000000074505806E-2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32265</v>
      </c>
      <c r="D1141" s="1">
        <f>BILANCA!E163</f>
        <v>35639.980000000003</v>
      </c>
      <c r="E1141" s="1">
        <v>0</v>
      </c>
      <c r="F1141" s="1">
        <v>0</v>
      </c>
      <c r="G1141" s="2">
        <f t="shared" si="22"/>
        <v>16360.10368</v>
      </c>
      <c r="H1141" s="2">
        <f t="shared" si="23"/>
        <v>1.9999999996798579E-2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6139</v>
      </c>
      <c r="D1142" s="1">
        <f>BILANCA!E164</f>
        <v>2016</v>
      </c>
      <c r="E1142" s="1">
        <v>0</v>
      </c>
      <c r="F1142" s="1">
        <v>0</v>
      </c>
      <c r="G1142" s="2">
        <f t="shared" si="22"/>
        <v>1617.1889999999999</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6139</v>
      </c>
      <c r="D1144" s="1">
        <f>BILANCA!E166</f>
        <v>2016</v>
      </c>
      <c r="E1144" s="1">
        <v>0</v>
      </c>
      <c r="F1144" s="1">
        <v>0</v>
      </c>
      <c r="G1144" s="2">
        <f t="shared" si="22"/>
        <v>1637.5309999999999</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4114838</v>
      </c>
      <c r="D1148" s="1">
        <f>BILANCA!E170</f>
        <v>4697961.2300000004</v>
      </c>
      <c r="E1148" s="1">
        <v>0</v>
      </c>
      <c r="F1148" s="1">
        <v>0</v>
      </c>
      <c r="G1148" s="2">
        <f t="shared" si="22"/>
        <v>2229275.4759</v>
      </c>
      <c r="H1148" s="2">
        <f t="shared" si="23"/>
        <v>0.23000000044703484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4114838</v>
      </c>
      <c r="D1151" s="1">
        <f>BILANCA!E173</f>
        <v>4697961.2300000004</v>
      </c>
      <c r="E1151" s="1">
        <v>0</v>
      </c>
      <c r="F1151" s="1">
        <v>0</v>
      </c>
      <c r="G1151" s="2">
        <f t="shared" si="22"/>
        <v>2269807.7572800005</v>
      </c>
      <c r="H1151" s="2">
        <f t="shared" si="23"/>
        <v>0.23000000044703484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56318624</v>
      </c>
      <c r="D1152" s="1">
        <f>BILANCA!E175</f>
        <v>54327098.620000005</v>
      </c>
      <c r="E1152" s="1">
        <v>0</v>
      </c>
      <c r="F1152" s="1">
        <v>0</v>
      </c>
      <c r="G1152" s="2">
        <f t="shared" si="22"/>
        <v>27880406.789560001</v>
      </c>
      <c r="H1152" s="2">
        <f t="shared" si="23"/>
        <v>0.37999999523162842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8225468</v>
      </c>
      <c r="D1153" s="1">
        <f>BILANCA!E176</f>
        <v>8998043.5199999996</v>
      </c>
      <c r="E1153" s="1">
        <v>0</v>
      </c>
      <c r="F1153" s="1">
        <v>0</v>
      </c>
      <c r="G1153" s="2">
        <f t="shared" si="22"/>
        <v>4457664.3568000002</v>
      </c>
      <c r="H1153" s="2">
        <f t="shared" si="23"/>
        <v>0.48000000044703484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5995808</v>
      </c>
      <c r="D1154" s="1">
        <f>BILANCA!E177</f>
        <v>6325193.29</v>
      </c>
      <c r="E1154" s="1">
        <v>0</v>
      </c>
      <c r="F1154" s="1">
        <v>0</v>
      </c>
      <c r="G1154" s="2">
        <f t="shared" si="22"/>
        <v>3188499.27318</v>
      </c>
      <c r="H1154" s="2">
        <f t="shared" si="23"/>
        <v>0.2900000000372529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4154637</v>
      </c>
      <c r="D1155" s="1">
        <f>BILANCA!E178</f>
        <v>4636906.8099999996</v>
      </c>
      <c r="E1155" s="1">
        <v>0</v>
      </c>
      <c r="F1155" s="1">
        <v>0</v>
      </c>
      <c r="G1155" s="2">
        <f t="shared" si="22"/>
        <v>2309693.5066399998</v>
      </c>
      <c r="H1155" s="2">
        <f t="shared" si="23"/>
        <v>0.19000000040978193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822642</v>
      </c>
      <c r="D1156" s="1">
        <f>BILANCA!E179</f>
        <v>722281.15</v>
      </c>
      <c r="E1156" s="1">
        <v>0</v>
      </c>
      <c r="F1156" s="1">
        <v>0</v>
      </c>
      <c r="G1156" s="2">
        <f t="shared" si="22"/>
        <v>392226.34389999998</v>
      </c>
      <c r="H1156" s="2">
        <f t="shared" si="23"/>
        <v>0.15000000002328306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4000</v>
      </c>
      <c r="E1164" s="1">
        <v>0</v>
      </c>
      <c r="F1164" s="1">
        <v>0</v>
      </c>
      <c r="G1164" s="2">
        <f t="shared" si="22"/>
        <v>1448</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1018529</v>
      </c>
      <c r="D1165" s="1">
        <f>BILANCA!E188</f>
        <v>962005.33</v>
      </c>
      <c r="E1165" s="1">
        <v>0</v>
      </c>
      <c r="F1165" s="1">
        <v>0</v>
      </c>
      <c r="G1165" s="2">
        <f t="shared" si="22"/>
        <v>535542.21811999998</v>
      </c>
      <c r="H1165" s="2">
        <f t="shared" si="23"/>
        <v>0.32999999995809048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126420</v>
      </c>
      <c r="D1166" s="1">
        <f>BILANCA!E189</f>
        <v>371627.43</v>
      </c>
      <c r="E1166" s="1">
        <v>0</v>
      </c>
      <c r="F1166" s="1">
        <v>0</v>
      </c>
      <c r="G1166" s="2">
        <f t="shared" si="22"/>
        <v>159150.49937999999</v>
      </c>
      <c r="H1166" s="2">
        <f t="shared" si="23"/>
        <v>0.42999999999301508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2103240</v>
      </c>
      <c r="D1211" s="1">
        <f>BILANCA!E234</f>
        <v>2301222.7999999998</v>
      </c>
      <c r="E1211" s="1">
        <v>0</v>
      </c>
      <c r="F1211" s="1">
        <v>0</v>
      </c>
      <c r="G1211" s="2">
        <f t="shared" si="22"/>
        <v>1528896.3167999999</v>
      </c>
      <c r="H1211" s="2">
        <f t="shared" si="23"/>
        <v>0.20000000018626451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2103240</v>
      </c>
      <c r="D1213" s="1">
        <f>BILANCA!E236</f>
        <v>2301222.7999999998</v>
      </c>
      <c r="E1213" s="1">
        <v>0</v>
      </c>
      <c r="F1213" s="1">
        <v>0</v>
      </c>
      <c r="G1213" s="2">
        <f t="shared" si="22"/>
        <v>1542307.6879999998</v>
      </c>
      <c r="H1213" s="2">
        <f t="shared" si="23"/>
        <v>0.20000000018626451</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48093156</v>
      </c>
      <c r="D1214" s="1">
        <f>BILANCA!E237</f>
        <v>45329055.100000001</v>
      </c>
      <c r="E1214" s="1">
        <v>0</v>
      </c>
      <c r="F1214" s="1">
        <v>0</v>
      </c>
      <c r="G1214" s="2">
        <f t="shared" si="22"/>
        <v>32051542.492200002</v>
      </c>
      <c r="H1214" s="2">
        <f t="shared" si="23"/>
        <v>0.10000000149011612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35129930</v>
      </c>
      <c r="D1215" s="1">
        <f>BILANCA!E238</f>
        <v>37349462.039999999</v>
      </c>
      <c r="E1215" s="1">
        <v>0</v>
      </c>
      <c r="F1215" s="1">
        <v>0</v>
      </c>
      <c r="G1215" s="2">
        <f t="shared" si="22"/>
        <v>25480294.146560002</v>
      </c>
      <c r="H1215" s="2">
        <f t="shared" si="23"/>
        <v>3.9999999105930328E-2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35129930</v>
      </c>
      <c r="D1216" s="1">
        <f>BILANCA!E239</f>
        <v>37349462.039999999</v>
      </c>
      <c r="E1216" s="1">
        <v>0</v>
      </c>
      <c r="F1216" s="1">
        <v>0</v>
      </c>
      <c r="G1216" s="2">
        <f t="shared" si="22"/>
        <v>25590123.000640001</v>
      </c>
      <c r="H1216" s="2">
        <f t="shared" si="23"/>
        <v>3.9999999105930328E-2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13833059</v>
      </c>
      <c r="D1217" s="1">
        <f>BILANCA!E240</f>
        <v>14169968.050000001</v>
      </c>
      <c r="E1217" s="1">
        <v>0</v>
      </c>
      <c r="F1217" s="1">
        <v>0</v>
      </c>
      <c r="G1217" s="2">
        <f t="shared" si="22"/>
        <v>9868480.8534000013</v>
      </c>
      <c r="H1217" s="2">
        <f t="shared" si="23"/>
        <v>5.000000074505806E-2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21296871</v>
      </c>
      <c r="D1218" s="1">
        <f>BILANCA!E241</f>
        <v>23179493.989999998</v>
      </c>
      <c r="E1218" s="1">
        <v>0</v>
      </c>
      <c r="F1218" s="1">
        <v>0</v>
      </c>
      <c r="G1218" s="2">
        <f t="shared" si="22"/>
        <v>15899126.860299997</v>
      </c>
      <c r="H1218" s="2">
        <f t="shared" si="23"/>
        <v>1.0000001639127731E-2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11045044</v>
      </c>
      <c r="D1222" s="1">
        <f>BILANCA!E245</f>
        <v>5056976.2699999996</v>
      </c>
      <c r="E1222" s="1">
        <v>0</v>
      </c>
      <c r="F1222" s="1">
        <v>0</v>
      </c>
      <c r="G1222" s="2">
        <f t="shared" si="22"/>
        <v>5057000.1730599999</v>
      </c>
      <c r="H1222" s="2">
        <f t="shared" si="23"/>
        <v>0.26999999955296516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19045044</v>
      </c>
      <c r="D1223" s="1">
        <f>BILANCA!E246</f>
        <v>13056976.27</v>
      </c>
      <c r="E1223" s="1">
        <v>0</v>
      </c>
      <c r="F1223" s="1">
        <v>0</v>
      </c>
      <c r="G1223" s="2">
        <f t="shared" si="22"/>
        <v>10838159.169599999</v>
      </c>
      <c r="H1223" s="2">
        <f t="shared" si="23"/>
        <v>0.26999999955296516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9779266</v>
      </c>
      <c r="D1224" s="1">
        <f>BILANCA!E247</f>
        <v>3503404.38</v>
      </c>
      <c r="E1224" s="1">
        <v>0</v>
      </c>
      <c r="F1224" s="1">
        <v>0</v>
      </c>
      <c r="G1224" s="2">
        <f t="shared" si="22"/>
        <v>4045444.0171600003</v>
      </c>
      <c r="H1224" s="2">
        <f t="shared" si="23"/>
        <v>0.37999999988824129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9265778</v>
      </c>
      <c r="D1225" s="1">
        <f>BILANCA!E248</f>
        <v>9553571.8900000006</v>
      </c>
      <c r="E1225" s="1">
        <v>0</v>
      </c>
      <c r="F1225" s="1">
        <v>0</v>
      </c>
      <c r="G1225" s="2">
        <f t="shared" si="22"/>
        <v>6866247.0707600005</v>
      </c>
      <c r="H1225" s="2">
        <f t="shared" si="23"/>
        <v>0.10999999940395355</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8000000</v>
      </c>
      <c r="D1227" s="1">
        <f>BILANCA!E250</f>
        <v>8000000</v>
      </c>
      <c r="E1227" s="1">
        <v>0</v>
      </c>
      <c r="F1227" s="1">
        <v>0</v>
      </c>
      <c r="G1227" s="2">
        <f t="shared" si="22"/>
        <v>5856000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8000000</v>
      </c>
      <c r="D1230" s="1">
        <f>BILANCA!E253</f>
        <v>8000000</v>
      </c>
      <c r="E1230" s="1">
        <v>0</v>
      </c>
      <c r="F1230" s="1">
        <v>0</v>
      </c>
      <c r="G1230" s="2">
        <f t="shared" si="22"/>
        <v>5928000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1912335</v>
      </c>
      <c r="D1232" s="1">
        <f>BILANCA!E255</f>
        <v>2920696.79</v>
      </c>
      <c r="E1232" s="1">
        <v>0</v>
      </c>
      <c r="F1232" s="1">
        <v>0</v>
      </c>
      <c r="G1232" s="2">
        <f t="shared" si="22"/>
        <v>1930678.4164200001</v>
      </c>
      <c r="H1232" s="2">
        <f t="shared" si="23"/>
        <v>0.2099999999627471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5847</v>
      </c>
      <c r="D1233" s="1">
        <f>BILANCA!E256</f>
        <v>1920</v>
      </c>
      <c r="E1233" s="1">
        <v>0</v>
      </c>
      <c r="F1233" s="1">
        <v>0</v>
      </c>
      <c r="G1233" s="2">
        <f t="shared" si="22"/>
        <v>2421.75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3152745</v>
      </c>
      <c r="D1236" s="1">
        <f>BILANCA!E259</f>
        <v>748600.97</v>
      </c>
      <c r="E1236" s="1">
        <v>0</v>
      </c>
      <c r="F1236" s="1">
        <v>0</v>
      </c>
      <c r="G1236" s="2">
        <f t="shared" si="22"/>
        <v>1176436.5758199999</v>
      </c>
      <c r="H1236" s="2">
        <f t="shared" si="23"/>
        <v>3.0000000027939677E-2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3152745</v>
      </c>
      <c r="D1237" s="1">
        <f>BILANCA!E260</f>
        <v>748600.97</v>
      </c>
      <c r="E1237" s="1">
        <v>0</v>
      </c>
      <c r="F1237" s="1">
        <v>0</v>
      </c>
      <c r="G1237" s="2">
        <f t="shared" si="22"/>
        <v>1181086.5227600001</v>
      </c>
      <c r="H1237" s="2">
        <f t="shared" si="23"/>
        <v>3.0000000027939677E-2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510908</v>
      </c>
      <c r="D1240" s="1">
        <f>BILANCA!E264</f>
        <v>1730985.73</v>
      </c>
      <c r="E1240" s="1">
        <v>0</v>
      </c>
      <c r="F1240" s="1">
        <v>0</v>
      </c>
      <c r="G1240" s="2">
        <f t="shared" si="22"/>
        <v>1021030.02122</v>
      </c>
      <c r="H1240" s="2">
        <f t="shared" si="23"/>
        <v>0.27000000001862645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1520478</v>
      </c>
      <c r="D1241" s="1">
        <f>BILANCA!E265</f>
        <v>1544051.67</v>
      </c>
      <c r="E1241" s="1">
        <v>0</v>
      </c>
      <c r="F1241" s="1">
        <v>0</v>
      </c>
      <c r="G1241" s="2">
        <f t="shared" si="22"/>
        <v>1189013.98572</v>
      </c>
      <c r="H1241" s="2">
        <f t="shared" si="23"/>
        <v>0.33000000007450581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6139</v>
      </c>
      <c r="D1243" s="1">
        <f>BILANCA!E267</f>
        <v>2016</v>
      </c>
      <c r="E1243" s="1">
        <v>0</v>
      </c>
      <c r="F1243" s="1">
        <v>0</v>
      </c>
      <c r="G1243" s="2">
        <f t="shared" si="24"/>
        <v>2644.46</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85105</v>
      </c>
      <c r="D1263" s="1">
        <f>BILANCA!E287</f>
        <v>62279.23</v>
      </c>
      <c r="E1263" s="1">
        <v>0</v>
      </c>
      <c r="F1263" s="1">
        <v>0</v>
      </c>
      <c r="G1263" s="2">
        <f t="shared" si="24"/>
        <v>58705.768800000005</v>
      </c>
      <c r="H1263" s="2">
        <f t="shared" si="23"/>
        <v>0.23000000000320142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5910703</v>
      </c>
      <c r="D1264" s="1">
        <f>BILANCA!E288</f>
        <v>6262914.0599999996</v>
      </c>
      <c r="E1264" s="1">
        <v>0</v>
      </c>
      <c r="F1264" s="1">
        <v>0</v>
      </c>
      <c r="G1264" s="2">
        <f t="shared" si="24"/>
        <v>5180665.2447200008</v>
      </c>
      <c r="H1264" s="2">
        <f t="shared" si="23"/>
        <v>5.9999999590218067E-2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293476.25</v>
      </c>
      <c r="E1265" s="1">
        <v>0</v>
      </c>
      <c r="F1265" s="1">
        <v>0</v>
      </c>
      <c r="G1265" s="2">
        <f t="shared" si="24"/>
        <v>165520.60499999998</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126420</v>
      </c>
      <c r="D1266" s="1">
        <f>BILANCA!E290</f>
        <v>78151.179999999993</v>
      </c>
      <c r="E1266" s="1">
        <v>0</v>
      </c>
      <c r="F1266" s="1">
        <v>0</v>
      </c>
      <c r="G1266" s="2">
        <f t="shared" si="24"/>
        <v>80010.427879999988</v>
      </c>
      <c r="H1266" s="2">
        <f t="shared" si="23"/>
        <v>0.17999999999301508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57720</v>
      </c>
      <c r="D1273" s="1">
        <f>BILANCA!E297</f>
        <v>3050</v>
      </c>
      <c r="E1273" s="1">
        <v>0</v>
      </c>
      <c r="F1273" s="1">
        <v>0</v>
      </c>
      <c r="G1273" s="2">
        <f t="shared" si="24"/>
        <v>18507.8</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69585051</v>
      </c>
      <c r="D1408" s="1">
        <f>'RAS-funkcijski'!E114</f>
        <v>80609639.930000007</v>
      </c>
      <c r="E1408" s="1">
        <v>0</v>
      </c>
      <c r="F1408" s="1">
        <v>0</v>
      </c>
      <c r="G1408" s="2">
        <f t="shared" si="24"/>
        <v>25388476.3946</v>
      </c>
      <c r="H1408" s="2">
        <f t="shared" si="27"/>
        <v>6.9999992847442627E-2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56234339</v>
      </c>
      <c r="D1416" s="1">
        <f>'RAS-funkcijski'!E122</f>
        <v>59801013.509999998</v>
      </c>
      <c r="E1416" s="1">
        <v>0</v>
      </c>
      <c r="F1416" s="1">
        <v>0</v>
      </c>
      <c r="G1416" s="2">
        <f t="shared" si="24"/>
        <v>20748691.190359998</v>
      </c>
      <c r="H1416" s="2">
        <f t="shared" si="27"/>
        <v>0.49000000208616257</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56234339</v>
      </c>
      <c r="D1418" s="1">
        <f>'RAS-funkcijski'!E124</f>
        <v>59801013.509999998</v>
      </c>
      <c r="E1418" s="1">
        <v>0</v>
      </c>
      <c r="F1418" s="1">
        <v>0</v>
      </c>
      <c r="G1418" s="2">
        <f t="shared" si="24"/>
        <v>21100363.922399998</v>
      </c>
      <c r="H1418" s="2">
        <f t="shared" si="27"/>
        <v>0.49000000208616257</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13350712</v>
      </c>
      <c r="D1421" s="1">
        <f>'RAS-funkcijski'!E127</f>
        <v>20808626.420000002</v>
      </c>
      <c r="E1421" s="1">
        <v>0</v>
      </c>
      <c r="F1421" s="1">
        <v>0</v>
      </c>
      <c r="G1421" s="2">
        <f t="shared" si="24"/>
        <v>6761059.6753199995</v>
      </c>
      <c r="H1421" s="2">
        <f t="shared" si="27"/>
        <v>0.42000000178813934</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69585051</v>
      </c>
      <c r="D1435" s="13">
        <f>'RAS-funkcijski'!E141</f>
        <v>80609639.930000007</v>
      </c>
      <c r="E1435" s="13">
        <v>0</v>
      </c>
      <c r="F1435" s="13">
        <v>0</v>
      </c>
      <c r="G1435" s="14">
        <f t="shared" si="24"/>
        <v>31620193.327820003</v>
      </c>
      <c r="H1435" s="14">
        <f t="shared" si="27"/>
        <v>6.9999992847442627E-2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96649.97</v>
      </c>
      <c r="D1436" s="6">
        <f>'P-VRIO'!E5</f>
        <v>15500</v>
      </c>
      <c r="E1436" s="6">
        <v>0</v>
      </c>
      <c r="F1436" s="6">
        <v>0</v>
      </c>
      <c r="G1436" s="7">
        <f t="shared" si="24"/>
        <v>127.64997</v>
      </c>
      <c r="H1436" s="7">
        <f t="shared" si="27"/>
        <v>2.9999999998835847E-2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96649.97</v>
      </c>
      <c r="D1453" s="1">
        <f>'P-VRIO'!E22</f>
        <v>15500</v>
      </c>
      <c r="E1453" s="1">
        <v>0</v>
      </c>
      <c r="F1453" s="1">
        <v>0</v>
      </c>
      <c r="G1453" s="2">
        <f t="shared" si="24"/>
        <v>2297.6994599999998</v>
      </c>
      <c r="H1453" s="2">
        <f t="shared" si="27"/>
        <v>2.9999999998835847E-2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96649.97</v>
      </c>
      <c r="D1454" s="1">
        <f>'P-VRIO'!E23</f>
        <v>15500</v>
      </c>
      <c r="E1454" s="1">
        <v>0</v>
      </c>
      <c r="F1454" s="1">
        <v>0</v>
      </c>
      <c r="G1454" s="2">
        <f t="shared" si="24"/>
        <v>2425.3494300000002</v>
      </c>
      <c r="H1454" s="2">
        <f t="shared" si="27"/>
        <v>2.9999999998835847E-2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96649.97</v>
      </c>
      <c r="D1455" s="1">
        <f>'P-VRIO'!E24</f>
        <v>15500</v>
      </c>
      <c r="E1455" s="1">
        <v>0</v>
      </c>
      <c r="F1455" s="1">
        <v>0</v>
      </c>
      <c r="G1455" s="2">
        <f t="shared" si="24"/>
        <v>2552.9994000000002</v>
      </c>
      <c r="H1455" s="2">
        <f t="shared" si="27"/>
        <v>2.9999999998835847E-2</v>
      </c>
      <c r="I1455" s="10">
        <f t="shared" ref="I1455:I1460" si="30">G1455*H1455</f>
        <v>76.58998199702792</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6122228.5599999996</v>
      </c>
      <c r="D1480" s="6"/>
      <c r="E1480" s="6">
        <v>0</v>
      </c>
      <c r="F1480" s="6">
        <v>0</v>
      </c>
      <c r="G1480" s="7">
        <f t="shared" ref="G1480:G1580" si="34">B1480/1000*C1480</f>
        <v>6122.2285599999996</v>
      </c>
      <c r="H1480" s="7">
        <f t="shared" ref="H1480:H1580" si="35">ABS(C1480-ROUND(C1480,0))</f>
        <v>0.44000000040978193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85246073.509999976</v>
      </c>
      <c r="D1481" s="1">
        <v>0</v>
      </c>
      <c r="E1481" s="1">
        <v>0</v>
      </c>
      <c r="F1481" s="1">
        <v>0</v>
      </c>
      <c r="G1481" s="2">
        <f t="shared" si="34"/>
        <v>170492.14701999995</v>
      </c>
      <c r="H1481" s="2">
        <f t="shared" si="35"/>
        <v>0.49000002443790436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870795.8</v>
      </c>
      <c r="D1482" s="1">
        <v>0</v>
      </c>
      <c r="E1482" s="1">
        <v>0</v>
      </c>
      <c r="F1482" s="1">
        <v>0</v>
      </c>
      <c r="G1482" s="2">
        <f t="shared" si="34"/>
        <v>2612.3874000000001</v>
      </c>
      <c r="H1482" s="2">
        <f t="shared" si="35"/>
        <v>0.19999999995343387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77826791.289999977</v>
      </c>
      <c r="D1483" s="1">
        <v>0</v>
      </c>
      <c r="E1483" s="1">
        <v>0</v>
      </c>
      <c r="F1483" s="1">
        <v>0</v>
      </c>
      <c r="G1483" s="2">
        <f t="shared" si="34"/>
        <v>311307.16515999992</v>
      </c>
      <c r="H1483" s="2">
        <f t="shared" si="35"/>
        <v>0.28999997675418854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58025014.630000003</v>
      </c>
      <c r="D1484" s="1">
        <v>0</v>
      </c>
      <c r="E1484" s="1">
        <v>0</v>
      </c>
      <c r="F1484" s="1">
        <v>0</v>
      </c>
      <c r="G1484" s="2">
        <f t="shared" si="34"/>
        <v>290125.07315000001</v>
      </c>
      <c r="H1484" s="2">
        <f t="shared" si="35"/>
        <v>0.36999999731779099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14369557.26</v>
      </c>
      <c r="D1485" s="1">
        <v>0</v>
      </c>
      <c r="E1485" s="1">
        <v>0</v>
      </c>
      <c r="F1485" s="1">
        <v>0</v>
      </c>
      <c r="G1485" s="2">
        <f t="shared" si="34"/>
        <v>86217.343559999994</v>
      </c>
      <c r="H1485" s="2">
        <f t="shared" si="35"/>
        <v>0.25999999977648258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189930.46</v>
      </c>
      <c r="D1486" s="1">
        <v>0</v>
      </c>
      <c r="E1486" s="1">
        <v>0</v>
      </c>
      <c r="F1486" s="1">
        <v>0</v>
      </c>
      <c r="G1486" s="2">
        <f t="shared" si="34"/>
        <v>1329.51322</v>
      </c>
      <c r="H1486" s="2">
        <f t="shared" si="35"/>
        <v>0.45999999999185093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674108.82</v>
      </c>
      <c r="D1488" s="1">
        <v>0</v>
      </c>
      <c r="E1488" s="1">
        <v>0</v>
      </c>
      <c r="F1488" s="1">
        <v>0</v>
      </c>
      <c r="G1488" s="2">
        <f>B1488/1000*C1488</f>
        <v>6066.9793799999989</v>
      </c>
      <c r="H1488" s="2">
        <f>ABS(C1488-ROUND(C1488,0))</f>
        <v>0.18000000005122274</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19959.990000000002</v>
      </c>
      <c r="D1489" s="1">
        <v>0</v>
      </c>
      <c r="E1489" s="1">
        <v>0</v>
      </c>
      <c r="F1489" s="1">
        <v>0</v>
      </c>
      <c r="G1489" s="2">
        <f t="shared" si="34"/>
        <v>199.59990000000002</v>
      </c>
      <c r="H1489" s="2">
        <f t="shared" si="35"/>
        <v>9.9999999983992893E-3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75620.86</v>
      </c>
      <c r="D1490" s="1">
        <v>0</v>
      </c>
      <c r="E1490" s="1">
        <v>0</v>
      </c>
      <c r="F1490" s="1">
        <v>0</v>
      </c>
      <c r="G1490" s="2">
        <f t="shared" si="34"/>
        <v>831.82945999999993</v>
      </c>
      <c r="H1490" s="2">
        <f t="shared" si="35"/>
        <v>0.13999999999941792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4472599.2699999996</v>
      </c>
      <c r="D1491" s="1">
        <v>0</v>
      </c>
      <c r="E1491" s="1">
        <v>0</v>
      </c>
      <c r="F1491" s="1">
        <v>0</v>
      </c>
      <c r="G1491" s="2">
        <f t="shared" si="34"/>
        <v>53671.191239999993</v>
      </c>
      <c r="H1491" s="2">
        <f t="shared" si="35"/>
        <v>0.26999999955296516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6548486.4199999999</v>
      </c>
      <c r="D1492" s="1">
        <v>0</v>
      </c>
      <c r="E1492" s="1">
        <v>0</v>
      </c>
      <c r="F1492" s="1">
        <v>0</v>
      </c>
      <c r="G1492" s="2">
        <f t="shared" si="34"/>
        <v>85130.32346</v>
      </c>
      <c r="H1492" s="2">
        <f t="shared" si="35"/>
        <v>0.41999999992549419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84671481.349999979</v>
      </c>
      <c r="D1499" s="1">
        <v>0</v>
      </c>
      <c r="E1499" s="1">
        <v>0</v>
      </c>
      <c r="F1499" s="1">
        <v>0</v>
      </c>
      <c r="G1499" s="2">
        <f t="shared" si="34"/>
        <v>1693429.6269999996</v>
      </c>
      <c r="H1499" s="2">
        <f t="shared" si="35"/>
        <v>0.34999997913837433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773468.7</v>
      </c>
      <c r="D1500" s="1">
        <v>0</v>
      </c>
      <c r="E1500" s="1">
        <v>0</v>
      </c>
      <c r="F1500" s="1">
        <v>0</v>
      </c>
      <c r="G1500" s="2">
        <f t="shared" si="34"/>
        <v>16242.842699999999</v>
      </c>
      <c r="H1500" s="2">
        <f t="shared" si="35"/>
        <v>0.30000000004656613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77594733.409999982</v>
      </c>
      <c r="D1501" s="1">
        <v>0</v>
      </c>
      <c r="E1501" s="1">
        <v>0</v>
      </c>
      <c r="F1501" s="1">
        <v>0</v>
      </c>
      <c r="G1501" s="2">
        <f t="shared" si="34"/>
        <v>1707084.1350199995</v>
      </c>
      <c r="H1501" s="2">
        <f t="shared" si="35"/>
        <v>0.40999998152256012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57542744.609999999</v>
      </c>
      <c r="D1502" s="1">
        <v>0</v>
      </c>
      <c r="E1502" s="1">
        <v>0</v>
      </c>
      <c r="F1502" s="1">
        <v>0</v>
      </c>
      <c r="G1502" s="2">
        <f t="shared" si="34"/>
        <v>1323483.1260299999</v>
      </c>
      <c r="H1502" s="2">
        <f t="shared" si="35"/>
        <v>0.39000000059604645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14469918.560000001</v>
      </c>
      <c r="D1503" s="1">
        <v>0</v>
      </c>
      <c r="E1503" s="1">
        <v>0</v>
      </c>
      <c r="F1503" s="1">
        <v>0</v>
      </c>
      <c r="G1503" s="2">
        <f t="shared" si="34"/>
        <v>347278.04544000002</v>
      </c>
      <c r="H1503" s="2">
        <f t="shared" si="35"/>
        <v>0.43999999947845936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189930.46</v>
      </c>
      <c r="D1504" s="1">
        <v>0</v>
      </c>
      <c r="E1504" s="1">
        <v>0</v>
      </c>
      <c r="F1504" s="1">
        <v>0</v>
      </c>
      <c r="G1504" s="2">
        <f t="shared" si="34"/>
        <v>4748.2614999999996</v>
      </c>
      <c r="H1504" s="2">
        <f t="shared" si="35"/>
        <v>0.45999999999185093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674108.82</v>
      </c>
      <c r="D1506" s="1">
        <v>0</v>
      </c>
      <c r="E1506" s="1">
        <v>0</v>
      </c>
      <c r="F1506" s="1">
        <v>0</v>
      </c>
      <c r="G1506" s="2">
        <f>B1506/1000*C1506</f>
        <v>18200.938139999998</v>
      </c>
      <c r="H1506" s="2">
        <f>ABS(C1506-ROUND(C1506,0))</f>
        <v>0.18000000005122274</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19959.990000000002</v>
      </c>
      <c r="D1507" s="1">
        <v>0</v>
      </c>
      <c r="E1507" s="1">
        <v>0</v>
      </c>
      <c r="F1507" s="1">
        <v>0</v>
      </c>
      <c r="G1507" s="2">
        <f t="shared" si="34"/>
        <v>558.87972000000002</v>
      </c>
      <c r="H1507" s="2">
        <f t="shared" si="35"/>
        <v>9.9999999983992893E-3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71620.86</v>
      </c>
      <c r="D1508" s="1">
        <v>0</v>
      </c>
      <c r="E1508" s="1">
        <v>0</v>
      </c>
      <c r="F1508" s="1">
        <v>0</v>
      </c>
      <c r="G1508" s="2">
        <f t="shared" si="34"/>
        <v>2077.0049400000003</v>
      </c>
      <c r="H1508" s="2">
        <f t="shared" si="35"/>
        <v>0.13999999999941792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4626450.1100000003</v>
      </c>
      <c r="D1509" s="1">
        <v>0</v>
      </c>
      <c r="E1509" s="1">
        <v>0</v>
      </c>
      <c r="F1509" s="1">
        <v>0</v>
      </c>
      <c r="G1509" s="2">
        <f t="shared" si="34"/>
        <v>138793.50330000001</v>
      </c>
      <c r="H1509" s="2">
        <f t="shared" si="35"/>
        <v>0.11000000033527613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6303279.2400000002</v>
      </c>
      <c r="D1510" s="1">
        <v>0</v>
      </c>
      <c r="E1510" s="1">
        <v>0</v>
      </c>
      <c r="F1510" s="1">
        <v>0</v>
      </c>
      <c r="G1510" s="2">
        <f t="shared" si="34"/>
        <v>195401.65643999999</v>
      </c>
      <c r="H1510" s="2">
        <f t="shared" si="35"/>
        <v>0.24000000022351742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6696820.7199999988</v>
      </c>
      <c r="D1517" s="1">
        <v>0</v>
      </c>
      <c r="E1517" s="1">
        <v>0</v>
      </c>
      <c r="F1517" s="1">
        <v>0</v>
      </c>
      <c r="G1517" s="2">
        <f t="shared" si="34"/>
        <v>254479.18735999995</v>
      </c>
      <c r="H1517" s="2">
        <f t="shared" si="35"/>
        <v>0.2800000011920929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355755.48</v>
      </c>
      <c r="D1518" s="1">
        <v>0</v>
      </c>
      <c r="E1518" s="1">
        <v>0</v>
      </c>
      <c r="F1518" s="1">
        <v>0</v>
      </c>
      <c r="G1518" s="2">
        <f t="shared" si="34"/>
        <v>13874.46372</v>
      </c>
      <c r="H1518" s="2">
        <f t="shared" si="35"/>
        <v>0.47999999998137355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62279.23</v>
      </c>
      <c r="D1524" s="1">
        <v>0</v>
      </c>
      <c r="E1524" s="1">
        <v>0</v>
      </c>
      <c r="F1524" s="1">
        <v>0</v>
      </c>
      <c r="G1524" s="2">
        <f t="shared" si="34"/>
        <v>2802.5653499999999</v>
      </c>
      <c r="H1524" s="2">
        <f t="shared" si="35"/>
        <v>0.23000000000320142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60392.5</v>
      </c>
      <c r="D1530" s="1">
        <v>0</v>
      </c>
      <c r="E1530" s="1">
        <v>0</v>
      </c>
      <c r="F1530" s="1">
        <v>0</v>
      </c>
      <c r="G1530" s="2">
        <f t="shared" si="34"/>
        <v>3080.0174999999999</v>
      </c>
      <c r="H1530" s="2">
        <f t="shared" si="35"/>
        <v>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60392.5</v>
      </c>
      <c r="D1531" s="1">
        <v>0</v>
      </c>
      <c r="E1531" s="1">
        <v>0</v>
      </c>
      <c r="F1531" s="1">
        <v>0</v>
      </c>
      <c r="G1531" s="2">
        <f t="shared" si="34"/>
        <v>3140.41</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1886.73</v>
      </c>
      <c r="D1560" s="1">
        <v>0</v>
      </c>
      <c r="E1560" s="1">
        <v>0</v>
      </c>
      <c r="F1560" s="1">
        <v>0</v>
      </c>
      <c r="G1560" s="2">
        <f t="shared" si="34"/>
        <v>152.82513</v>
      </c>
      <c r="H1560" s="2">
        <f t="shared" si="35"/>
        <v>0.26999999999998181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1886.73</v>
      </c>
      <c r="D1561" s="1">
        <v>0</v>
      </c>
      <c r="E1561" s="1">
        <v>0</v>
      </c>
      <c r="F1561" s="1">
        <v>0</v>
      </c>
      <c r="G1561" s="2">
        <f t="shared" si="34"/>
        <v>154.71186</v>
      </c>
      <c r="H1561" s="2">
        <f t="shared" si="35"/>
        <v>0.26999999999998181</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293476.25</v>
      </c>
      <c r="D1565" s="1">
        <v>0</v>
      </c>
      <c r="E1565" s="1">
        <v>0</v>
      </c>
      <c r="F1565" s="1">
        <v>0</v>
      </c>
      <c r="G1565" s="2">
        <f t="shared" si="34"/>
        <v>25238.957499999997</v>
      </c>
      <c r="H1565" s="2">
        <f t="shared" si="35"/>
        <v>0.25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293476.25</v>
      </c>
      <c r="D1566" s="1">
        <v>0</v>
      </c>
      <c r="E1566" s="1">
        <v>0</v>
      </c>
      <c r="F1566" s="1">
        <v>0</v>
      </c>
      <c r="G1566" s="2">
        <f t="shared" si="34"/>
        <v>25532.433749999997</v>
      </c>
      <c r="H1566" s="2">
        <f t="shared" si="35"/>
        <v>0.25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6341065.2400000002</v>
      </c>
      <c r="D1576" s="1">
        <v>0</v>
      </c>
      <c r="E1576" s="1">
        <v>0</v>
      </c>
      <c r="F1576" s="1">
        <v>0</v>
      </c>
      <c r="G1576" s="2">
        <f t="shared" si="34"/>
        <v>615083.32828000002</v>
      </c>
      <c r="H1576" s="2">
        <f t="shared" si="35"/>
        <v>0.24000000022351742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821965.74</v>
      </c>
      <c r="D1577" s="1">
        <v>0</v>
      </c>
      <c r="E1577" s="1">
        <v>0</v>
      </c>
      <c r="F1577" s="1">
        <v>0</v>
      </c>
      <c r="G1577" s="2">
        <f t="shared" si="34"/>
        <v>80552.642520000009</v>
      </c>
      <c r="H1577" s="2">
        <f t="shared" si="35"/>
        <v>0.26000000000931323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5440948.3200000003</v>
      </c>
      <c r="D1578" s="1">
        <v>0</v>
      </c>
      <c r="E1578" s="1">
        <v>0</v>
      </c>
      <c r="F1578" s="1">
        <v>0</v>
      </c>
      <c r="G1578" s="2">
        <f t="shared" si="34"/>
        <v>538653.88368000009</v>
      </c>
      <c r="H1578" s="2">
        <f t="shared" si="35"/>
        <v>0.32000000029802322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78151.179999999993</v>
      </c>
      <c r="D1579" s="1">
        <v>0</v>
      </c>
      <c r="E1579" s="1">
        <v>0</v>
      </c>
      <c r="F1579" s="1">
        <v>0</v>
      </c>
      <c r="G1579" s="2">
        <f t="shared" si="34"/>
        <v>7815.1179999999995</v>
      </c>
      <c r="H1579" s="2">
        <f t="shared" si="35"/>
        <v>0.17999999999301508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zoomScaleNormal="10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2330</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38.2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73061274</v>
      </c>
      <c r="I16" s="172">
        <f>'PR-RAS'!E6</f>
        <v>74617877.790000007</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65801353</v>
      </c>
      <c r="I17" s="172">
        <f>'PR-RAS'!E151</f>
        <v>73238956.409999996</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11045044</v>
      </c>
      <c r="I18" s="172">
        <f>'PR-RAS'!E645</f>
        <v>5056976.2700000107</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27491137</v>
      </c>
      <c r="I20" s="175">
        <f>BILANCA!E7</f>
        <v>29708550.040000003</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28827487</v>
      </c>
      <c r="I21" s="177">
        <f>BILANCA!E68</f>
        <v>24618548.580000002</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8225468</v>
      </c>
      <c r="I22" s="177">
        <f>BILANCA!E176</f>
        <v>8998043.5199999996</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48093156</v>
      </c>
      <c r="I23" s="179">
        <f>BILANCA!E237</f>
        <v>45329055.100000001</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69585051</v>
      </c>
      <c r="I27" s="177">
        <f>'RAS-funkcijski'!E114</f>
        <v>80609639.930000007</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69585051</v>
      </c>
      <c r="I28" s="181">
        <f>'RAS-funkcijski'!E141</f>
        <v>80609639.930000007</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96649.97</v>
      </c>
      <c r="I29" s="175">
        <f>'P-VRIO'!E5</f>
        <v>15500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96649.97</v>
      </c>
      <c r="I30" s="177">
        <f>'P-VRIO'!E22</f>
        <v>15500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6122228.5599999996</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6696820.7199999988</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355755.48</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6341065.2400000002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633" zoomScaleNormal="100" workbookViewId="0">
      <selection activeCell="E649" sqref="E64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73061274</v>
      </c>
      <c r="E6" s="53">
        <f>E7+E44+E50+E82+E106+E124+E133+E139</f>
        <v>74617877.790000007</v>
      </c>
      <c r="F6" s="54">
        <f t="shared" ref="F6:F131" si="0">IF(D6&lt;&gt;0,IF(E6/D6&gt;=100,"&gt;&gt;100",E6/D6*100),"-")</f>
        <v>102.13054564309954</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7282574</v>
      </c>
      <c r="E50" s="53">
        <f>E51+E54+E59+E62+E65+E68+E71+E74+E77</f>
        <v>5459736.1899999995</v>
      </c>
      <c r="F50" s="54">
        <f t="shared" si="0"/>
        <v>74.969869032570074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3271992</v>
      </c>
      <c r="E54" s="53">
        <f t="shared" si="11"/>
        <v>1581070.61</v>
      </c>
      <c r="F54" s="54">
        <f t="shared" si="0"/>
        <v>48.321347057083273</v>
      </c>
    </row>
    <row r="55" spans="1:6" ht="12.75" customHeight="1" x14ac:dyDescent="0.2">
      <c r="A55" s="55">
        <v>6321</v>
      </c>
      <c r="B55" s="88" t="s">
        <v>153</v>
      </c>
      <c r="C55" s="52" t="s">
        <v>154</v>
      </c>
      <c r="D55" s="244">
        <v>32494</v>
      </c>
      <c r="E55" s="244"/>
      <c r="F55" s="54">
        <f t="shared" si="0"/>
        <v>0</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3239498</v>
      </c>
      <c r="E57" s="244">
        <v>1581070.61</v>
      </c>
      <c r="F57" s="54">
        <f t="shared" si="0"/>
        <v>48.806037540384345</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66382</v>
      </c>
      <c r="E68" s="53">
        <f t="shared" si="15"/>
        <v>148676.63</v>
      </c>
      <c r="F68" s="54">
        <f t="shared" si="0"/>
        <v>223.97130246151065</v>
      </c>
    </row>
    <row r="69" spans="1:6" ht="12.75" customHeight="1" x14ac:dyDescent="0.2">
      <c r="A69" s="55" t="s">
        <v>181</v>
      </c>
      <c r="B69" s="87" t="s">
        <v>182</v>
      </c>
      <c r="C69" s="52" t="s">
        <v>181</v>
      </c>
      <c r="D69" s="244">
        <v>66382</v>
      </c>
      <c r="E69" s="244">
        <v>148676.63</v>
      </c>
      <c r="F69" s="54">
        <f t="shared" si="0"/>
        <v>223.97130246151065</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177830</v>
      </c>
      <c r="E74" s="53">
        <f t="shared" si="17"/>
        <v>281500.92</v>
      </c>
      <c r="F74" s="54">
        <f t="shared" si="0"/>
        <v>158.29776753078781</v>
      </c>
    </row>
    <row r="75" spans="1:6" ht="12.75" customHeight="1" x14ac:dyDescent="0.2">
      <c r="A75" s="55" t="s">
        <v>193</v>
      </c>
      <c r="B75" s="87" t="s">
        <v>194</v>
      </c>
      <c r="C75" s="52" t="s">
        <v>193</v>
      </c>
      <c r="D75" s="244">
        <v>177830</v>
      </c>
      <c r="E75" s="244">
        <v>281500.92</v>
      </c>
      <c r="F75" s="54">
        <f t="shared" si="0"/>
        <v>158.29776753078781</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3766370</v>
      </c>
      <c r="E77" s="53">
        <f t="shared" si="18"/>
        <v>3448488.03</v>
      </c>
      <c r="F77" s="54">
        <f t="shared" si="0"/>
        <v>91.559990919638807</v>
      </c>
    </row>
    <row r="78" spans="1:6" ht="12.75" customHeight="1" x14ac:dyDescent="0.2">
      <c r="A78" s="55">
        <v>6391</v>
      </c>
      <c r="B78" s="87" t="s">
        <v>199</v>
      </c>
      <c r="C78" s="52" t="s">
        <v>200</v>
      </c>
      <c r="D78" s="244">
        <v>540150</v>
      </c>
      <c r="E78" s="244">
        <v>2137133.2799999998</v>
      </c>
      <c r="F78" s="54">
        <f t="shared" si="0"/>
        <v>395.65551791169116</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3226220</v>
      </c>
      <c r="E80" s="244">
        <v>1311354.75</v>
      </c>
      <c r="F80" s="54">
        <f t="shared" si="0"/>
        <v>40.646786331992239</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5371</v>
      </c>
      <c r="E82" s="53">
        <f t="shared" si="19"/>
        <v>3026.82</v>
      </c>
      <c r="F82" s="54">
        <f t="shared" si="0"/>
        <v>56.354868739527099</v>
      </c>
    </row>
    <row r="83" spans="1:6" ht="12.75" customHeight="1" x14ac:dyDescent="0.2">
      <c r="A83" s="55">
        <v>641</v>
      </c>
      <c r="B83" s="87" t="s">
        <v>209</v>
      </c>
      <c r="C83" s="52" t="s">
        <v>210</v>
      </c>
      <c r="D83" s="53">
        <f t="shared" ref="D83:E83" si="20">SUM(D84:D90)</f>
        <v>5371</v>
      </c>
      <c r="E83" s="53">
        <f t="shared" si="20"/>
        <v>3026.82</v>
      </c>
      <c r="F83" s="54">
        <f t="shared" si="0"/>
        <v>56.354868739527099</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5369</v>
      </c>
      <c r="E85" s="244">
        <v>2962.8</v>
      </c>
      <c r="F85" s="54">
        <f t="shared" si="0"/>
        <v>55.183460607189424</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2</v>
      </c>
      <c r="E87" s="244">
        <v>64.02</v>
      </c>
      <c r="F87" s="54">
        <f t="shared" si="0"/>
        <v>3201</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6060705</v>
      </c>
      <c r="E106" s="53">
        <f t="shared" si="23"/>
        <v>5223806.63</v>
      </c>
      <c r="F106" s="54">
        <f t="shared" si="0"/>
        <v>86.191402320357113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6060705</v>
      </c>
      <c r="E112" s="53">
        <f t="shared" si="25"/>
        <v>5223806.63</v>
      </c>
      <c r="F112" s="54">
        <f t="shared" si="0"/>
        <v>86.191402320357113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6060705</v>
      </c>
      <c r="E117" s="244">
        <v>5223806.63</v>
      </c>
      <c r="F117" s="54">
        <f t="shared" si="0"/>
        <v>86.191402320357113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5563082</v>
      </c>
      <c r="E124" s="53">
        <f t="shared" si="27"/>
        <v>6553572.2599999998</v>
      </c>
      <c r="F124" s="54">
        <f t="shared" si="0"/>
        <v>117.80470357977826</v>
      </c>
    </row>
    <row r="125" spans="1:6" ht="12.75" customHeight="1" x14ac:dyDescent="0.2">
      <c r="A125" s="55">
        <v>661</v>
      </c>
      <c r="B125" s="88" t="s">
        <v>293</v>
      </c>
      <c r="C125" s="52" t="s">
        <v>294</v>
      </c>
      <c r="D125" s="53">
        <f t="shared" ref="D125:E125" si="28">SUM(D126:D127)</f>
        <v>3618445</v>
      </c>
      <c r="E125" s="53">
        <f t="shared" si="28"/>
        <v>3088767.21</v>
      </c>
      <c r="F125" s="54">
        <f t="shared" si="0"/>
        <v>85.361728864194433</v>
      </c>
    </row>
    <row r="126" spans="1:6" ht="12.75" customHeight="1" x14ac:dyDescent="0.2">
      <c r="A126" s="55">
        <v>6614</v>
      </c>
      <c r="B126" s="88" t="s">
        <v>295</v>
      </c>
      <c r="C126" s="52" t="s">
        <v>296</v>
      </c>
      <c r="D126" s="244">
        <v>3737</v>
      </c>
      <c r="E126" s="244">
        <v>6260.81</v>
      </c>
      <c r="F126" s="54">
        <f t="shared" si="0"/>
        <v>167.53572384265453</v>
      </c>
    </row>
    <row r="127" spans="1:6" ht="12.75" customHeight="1" x14ac:dyDescent="0.2">
      <c r="A127" s="55">
        <v>6615</v>
      </c>
      <c r="B127" s="88" t="s">
        <v>297</v>
      </c>
      <c r="C127" s="52" t="s">
        <v>298</v>
      </c>
      <c r="D127" s="244">
        <v>3614708</v>
      </c>
      <c r="E127" s="244">
        <v>3082506.4</v>
      </c>
      <c r="F127" s="54">
        <f t="shared" si="0"/>
        <v>85.276774776828447</v>
      </c>
    </row>
    <row r="128" spans="1:6" ht="24" x14ac:dyDescent="0.2">
      <c r="A128" s="55">
        <v>663</v>
      </c>
      <c r="B128" s="233" t="s">
        <v>299</v>
      </c>
      <c r="C128" s="52" t="s">
        <v>300</v>
      </c>
      <c r="D128" s="53">
        <f t="shared" ref="D128:E128" si="29">SUM(D129:D132)</f>
        <v>1944637</v>
      </c>
      <c r="E128" s="53">
        <f t="shared" si="29"/>
        <v>3464805.05</v>
      </c>
      <c r="F128" s="54">
        <f t="shared" si="0"/>
        <v>178.17232984870697</v>
      </c>
    </row>
    <row r="129" spans="1:6" ht="12.75" customHeight="1" x14ac:dyDescent="0.2">
      <c r="A129" s="55">
        <v>6631</v>
      </c>
      <c r="B129" s="88" t="s">
        <v>301</v>
      </c>
      <c r="C129" s="52" t="s">
        <v>302</v>
      </c>
      <c r="D129" s="244">
        <v>1944407</v>
      </c>
      <c r="E129" s="244">
        <v>3464805.05</v>
      </c>
      <c r="F129" s="54">
        <f t="shared" si="0"/>
        <v>178.19340549586582</v>
      </c>
    </row>
    <row r="130" spans="1:6" ht="12.75" customHeight="1" x14ac:dyDescent="0.2">
      <c r="A130" s="55">
        <v>6632</v>
      </c>
      <c r="B130" s="234" t="s">
        <v>303</v>
      </c>
      <c r="C130" s="52" t="s">
        <v>304</v>
      </c>
      <c r="D130" s="244">
        <v>230</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54149113</v>
      </c>
      <c r="E133" s="53">
        <f t="shared" si="30"/>
        <v>57371801.469999999</v>
      </c>
      <c r="F133" s="54">
        <f t="shared" ref="F133:F223" si="31">IF(D133&lt;&gt;0,IF(E133/D133&gt;=100,"&gt;&gt;100",E133/D133*100),"-")</f>
        <v>105.95150740511667</v>
      </c>
    </row>
    <row r="134" spans="1:6" ht="24" x14ac:dyDescent="0.2">
      <c r="A134" s="55">
        <v>671</v>
      </c>
      <c r="B134" s="234" t="s">
        <v>311</v>
      </c>
      <c r="C134" s="52" t="s">
        <v>312</v>
      </c>
      <c r="D134" s="53">
        <f t="shared" ref="D134:E134" si="32">SUM(D135:D137)</f>
        <v>54149113</v>
      </c>
      <c r="E134" s="53">
        <f t="shared" si="32"/>
        <v>57371801.469999999</v>
      </c>
      <c r="F134" s="54">
        <f t="shared" si="31"/>
        <v>105.95150740511667</v>
      </c>
    </row>
    <row r="135" spans="1:6" ht="12.75" customHeight="1" x14ac:dyDescent="0.2">
      <c r="A135" s="55">
        <v>6711</v>
      </c>
      <c r="B135" s="87" t="s">
        <v>313</v>
      </c>
      <c r="C135" s="52" t="s">
        <v>314</v>
      </c>
      <c r="D135" s="244">
        <v>54149113</v>
      </c>
      <c r="E135" s="244">
        <v>57371801.469999999</v>
      </c>
      <c r="F135" s="54">
        <f t="shared" si="31"/>
        <v>105.95150740511667</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429</v>
      </c>
      <c r="E139" s="53">
        <f t="shared" si="33"/>
        <v>5934.42</v>
      </c>
      <c r="F139" s="54">
        <f t="shared" si="31"/>
        <v>1383.3146853146854</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429</v>
      </c>
      <c r="E150" s="244">
        <v>5934.42</v>
      </c>
      <c r="F150" s="54">
        <f t="shared" si="31"/>
        <v>1383.3146853146854</v>
      </c>
    </row>
    <row r="151" spans="1:6" ht="12.75" customHeight="1" x14ac:dyDescent="0.2">
      <c r="A151" s="55">
        <v>3</v>
      </c>
      <c r="B151" s="87" t="s">
        <v>345</v>
      </c>
      <c r="C151" s="52" t="s">
        <v>53</v>
      </c>
      <c r="D151" s="53">
        <f t="shared" ref="D151:E151" si="35">D152+D163+D196+D215+D224+D252+D263</f>
        <v>65801353</v>
      </c>
      <c r="E151" s="53">
        <f t="shared" si="35"/>
        <v>73238956.409999996</v>
      </c>
      <c r="F151" s="54">
        <f t="shared" si="31"/>
        <v>111.30311622923618</v>
      </c>
    </row>
    <row r="152" spans="1:6" ht="12.75" customHeight="1" x14ac:dyDescent="0.2">
      <c r="A152" s="55">
        <v>31</v>
      </c>
      <c r="B152" s="87" t="s">
        <v>346</v>
      </c>
      <c r="C152" s="52" t="s">
        <v>347</v>
      </c>
      <c r="D152" s="53">
        <f t="shared" ref="D152:E152" si="36">D153+D158+D159</f>
        <v>52562393</v>
      </c>
      <c r="E152" s="53">
        <f t="shared" si="36"/>
        <v>57308870.719999999</v>
      </c>
      <c r="F152" s="54">
        <f t="shared" si="31"/>
        <v>109.03017813515454</v>
      </c>
    </row>
    <row r="153" spans="1:6" ht="12.75" customHeight="1" x14ac:dyDescent="0.2">
      <c r="A153" s="55">
        <v>311</v>
      </c>
      <c r="B153" s="87" t="s">
        <v>348</v>
      </c>
      <c r="C153" s="52" t="s">
        <v>349</v>
      </c>
      <c r="D153" s="53">
        <f t="shared" ref="D153:E153" si="37">SUM(D154:D157)</f>
        <v>43726068</v>
      </c>
      <c r="E153" s="53">
        <f t="shared" si="37"/>
        <v>48140703.969999999</v>
      </c>
      <c r="F153" s="54">
        <f t="shared" si="31"/>
        <v>110.09611925316496</v>
      </c>
    </row>
    <row r="154" spans="1:6" ht="12.75" customHeight="1" x14ac:dyDescent="0.2">
      <c r="A154" s="55">
        <v>3111</v>
      </c>
      <c r="B154" s="87" t="s">
        <v>350</v>
      </c>
      <c r="C154" s="52" t="s">
        <v>351</v>
      </c>
      <c r="D154" s="244">
        <v>42736156</v>
      </c>
      <c r="E154" s="244">
        <v>46474780.170000002</v>
      </c>
      <c r="F154" s="54">
        <f t="shared" si="31"/>
        <v>108.74815266492381</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935493</v>
      </c>
      <c r="E156" s="244">
        <v>1648201.36</v>
      </c>
      <c r="F156" s="54">
        <f t="shared" si="31"/>
        <v>176.18532260530012</v>
      </c>
    </row>
    <row r="157" spans="1:6" ht="12.75" customHeight="1" x14ac:dyDescent="0.2">
      <c r="A157" s="55">
        <v>3114</v>
      </c>
      <c r="B157" s="87" t="s">
        <v>356</v>
      </c>
      <c r="C157" s="52" t="s">
        <v>357</v>
      </c>
      <c r="D157" s="244">
        <v>54419</v>
      </c>
      <c r="E157" s="244">
        <v>17722.439999999999</v>
      </c>
      <c r="F157" s="54">
        <f t="shared" si="31"/>
        <v>32.566640327826676</v>
      </c>
    </row>
    <row r="158" spans="1:6" ht="12.75" customHeight="1" x14ac:dyDescent="0.2">
      <c r="A158" s="55">
        <v>312</v>
      </c>
      <c r="B158" s="87" t="s">
        <v>358</v>
      </c>
      <c r="C158" s="52" t="s">
        <v>359</v>
      </c>
      <c r="D158" s="244">
        <v>1769762</v>
      </c>
      <c r="E158" s="244">
        <v>1510438.33</v>
      </c>
      <c r="F158" s="54">
        <f t="shared" si="31"/>
        <v>85.346974903970136</v>
      </c>
    </row>
    <row r="159" spans="1:6" ht="12.75" customHeight="1" x14ac:dyDescent="0.2">
      <c r="A159" s="55">
        <v>313</v>
      </c>
      <c r="B159" s="87" t="s">
        <v>360</v>
      </c>
      <c r="C159" s="52" t="s">
        <v>361</v>
      </c>
      <c r="D159" s="53">
        <f t="shared" ref="D159:E159" si="38">SUM(D160:D162)</f>
        <v>7066563</v>
      </c>
      <c r="E159" s="53">
        <f t="shared" si="38"/>
        <v>7657728.4199999999</v>
      </c>
      <c r="F159" s="54">
        <f t="shared" si="31"/>
        <v>108.3656711190433</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7066422</v>
      </c>
      <c r="E161" s="244">
        <v>7646827.3899999997</v>
      </c>
      <c r="F161" s="54">
        <f t="shared" si="31"/>
        <v>108.21356819618188</v>
      </c>
    </row>
    <row r="162" spans="1:6" ht="12.75" customHeight="1" x14ac:dyDescent="0.2">
      <c r="A162" s="55">
        <v>3133</v>
      </c>
      <c r="B162" s="87" t="s">
        <v>365</v>
      </c>
      <c r="C162" s="52" t="s">
        <v>366</v>
      </c>
      <c r="D162" s="244">
        <v>141</v>
      </c>
      <c r="E162" s="244">
        <v>10901.03</v>
      </c>
      <c r="F162" s="54">
        <f t="shared" si="31"/>
        <v>7731.2269503546104</v>
      </c>
    </row>
    <row r="163" spans="1:6" ht="12.75" customHeight="1" x14ac:dyDescent="0.2">
      <c r="A163" s="55">
        <v>32</v>
      </c>
      <c r="B163" s="87" t="s">
        <v>367</v>
      </c>
      <c r="C163" s="52" t="s">
        <v>368</v>
      </c>
      <c r="D163" s="53">
        <f t="shared" ref="D163:E163" si="39">D164+D169+D177+D187+D188</f>
        <v>12157087</v>
      </c>
      <c r="E163" s="53">
        <f t="shared" si="39"/>
        <v>14900223.340000002</v>
      </c>
      <c r="F163" s="54">
        <f t="shared" si="31"/>
        <v>122.56409236850902</v>
      </c>
    </row>
    <row r="164" spans="1:6" ht="12.75" customHeight="1" x14ac:dyDescent="0.2">
      <c r="A164" s="55">
        <v>321</v>
      </c>
      <c r="B164" s="87" t="s">
        <v>369</v>
      </c>
      <c r="C164" s="52" t="s">
        <v>370</v>
      </c>
      <c r="D164" s="53">
        <f t="shared" ref="D164:E164" si="40">SUM(D165:D168)</f>
        <v>1770711</v>
      </c>
      <c r="E164" s="53">
        <f t="shared" si="40"/>
        <v>3475714.75</v>
      </c>
      <c r="F164" s="54">
        <f t="shared" si="31"/>
        <v>196.28921659152735</v>
      </c>
    </row>
    <row r="165" spans="1:6" ht="12.75" customHeight="1" x14ac:dyDescent="0.2">
      <c r="A165" s="55">
        <v>3211</v>
      </c>
      <c r="B165" s="87" t="s">
        <v>371</v>
      </c>
      <c r="C165" s="52" t="s">
        <v>372</v>
      </c>
      <c r="D165" s="244">
        <v>662850</v>
      </c>
      <c r="E165" s="244">
        <v>1987591.1</v>
      </c>
      <c r="F165" s="54">
        <f t="shared" si="31"/>
        <v>299.85533680319833</v>
      </c>
    </row>
    <row r="166" spans="1:6" ht="12.75" customHeight="1" x14ac:dyDescent="0.2">
      <c r="A166" s="55">
        <v>3212</v>
      </c>
      <c r="B166" s="87" t="s">
        <v>373</v>
      </c>
      <c r="C166" s="52" t="s">
        <v>374</v>
      </c>
      <c r="D166" s="244">
        <v>706362</v>
      </c>
      <c r="E166" s="244">
        <v>804946.35</v>
      </c>
      <c r="F166" s="54">
        <f t="shared" si="31"/>
        <v>113.95663271806806</v>
      </c>
    </row>
    <row r="167" spans="1:6" ht="12.75" customHeight="1" x14ac:dyDescent="0.2">
      <c r="A167" s="55">
        <v>3213</v>
      </c>
      <c r="B167" s="87" t="s">
        <v>375</v>
      </c>
      <c r="C167" s="52" t="s">
        <v>376</v>
      </c>
      <c r="D167" s="244">
        <v>387827</v>
      </c>
      <c r="E167" s="244">
        <v>666079.30000000005</v>
      </c>
      <c r="F167" s="54">
        <f t="shared" si="31"/>
        <v>171.74650037258883</v>
      </c>
    </row>
    <row r="168" spans="1:6" ht="12.75" customHeight="1" x14ac:dyDescent="0.2">
      <c r="A168" s="55">
        <v>3214</v>
      </c>
      <c r="B168" s="87" t="s">
        <v>377</v>
      </c>
      <c r="C168" s="52" t="s">
        <v>378</v>
      </c>
      <c r="D168" s="244">
        <v>13672</v>
      </c>
      <c r="E168" s="244">
        <v>17098</v>
      </c>
      <c r="F168" s="54">
        <f t="shared" si="31"/>
        <v>125.05851375073142</v>
      </c>
    </row>
    <row r="169" spans="1:6" ht="12.75" customHeight="1" x14ac:dyDescent="0.2">
      <c r="A169" s="55">
        <v>322</v>
      </c>
      <c r="B169" s="87" t="s">
        <v>379</v>
      </c>
      <c r="C169" s="52" t="s">
        <v>380</v>
      </c>
      <c r="D169" s="53">
        <f t="shared" ref="D169:E169" si="41">SUM(D170:D176)</f>
        <v>2247820</v>
      </c>
      <c r="E169" s="53">
        <f t="shared" si="41"/>
        <v>3300920.96</v>
      </c>
      <c r="F169" s="54">
        <f t="shared" si="31"/>
        <v>146.84987943874509</v>
      </c>
    </row>
    <row r="170" spans="1:6" ht="12.75" customHeight="1" x14ac:dyDescent="0.2">
      <c r="A170" s="55">
        <v>3221</v>
      </c>
      <c r="B170" s="87" t="s">
        <v>381</v>
      </c>
      <c r="C170" s="52" t="s">
        <v>382</v>
      </c>
      <c r="D170" s="244">
        <v>249573</v>
      </c>
      <c r="E170" s="244">
        <v>270258.7</v>
      </c>
      <c r="F170" s="54">
        <f t="shared" si="31"/>
        <v>108.28843664979786</v>
      </c>
    </row>
    <row r="171" spans="1:6" ht="12.75" customHeight="1" x14ac:dyDescent="0.2">
      <c r="A171" s="55">
        <v>3222</v>
      </c>
      <c r="B171" s="87" t="s">
        <v>383</v>
      </c>
      <c r="C171" s="52" t="s">
        <v>384</v>
      </c>
      <c r="D171" s="244">
        <v>456704</v>
      </c>
      <c r="E171" s="244">
        <v>580544.41</v>
      </c>
      <c r="F171" s="54">
        <f t="shared" si="31"/>
        <v>127.11612116381727</v>
      </c>
    </row>
    <row r="172" spans="1:6" ht="12.75" customHeight="1" x14ac:dyDescent="0.2">
      <c r="A172" s="55">
        <v>3223</v>
      </c>
      <c r="B172" s="87" t="s">
        <v>385</v>
      </c>
      <c r="C172" s="52" t="s">
        <v>386</v>
      </c>
      <c r="D172" s="244">
        <v>1086096</v>
      </c>
      <c r="E172" s="244">
        <v>1998413.14</v>
      </c>
      <c r="F172" s="54">
        <f t="shared" si="31"/>
        <v>183.99967774487703</v>
      </c>
    </row>
    <row r="173" spans="1:6" ht="12.75" customHeight="1" x14ac:dyDescent="0.2">
      <c r="A173" s="55">
        <v>3224</v>
      </c>
      <c r="B173" s="87" t="s">
        <v>387</v>
      </c>
      <c r="C173" s="52" t="s">
        <v>388</v>
      </c>
      <c r="D173" s="244">
        <v>275850</v>
      </c>
      <c r="E173" s="244">
        <v>312344.09000000003</v>
      </c>
      <c r="F173" s="54">
        <f t="shared" si="31"/>
        <v>113.22968642378103</v>
      </c>
    </row>
    <row r="174" spans="1:6" ht="12.75" customHeight="1" x14ac:dyDescent="0.2">
      <c r="A174" s="55">
        <v>3225</v>
      </c>
      <c r="B174" s="87" t="s">
        <v>389</v>
      </c>
      <c r="C174" s="52" t="s">
        <v>390</v>
      </c>
      <c r="D174" s="244">
        <v>165543</v>
      </c>
      <c r="E174" s="244">
        <v>121012.7</v>
      </c>
      <c r="F174" s="54">
        <f t="shared" si="31"/>
        <v>73.100463323728576</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14054</v>
      </c>
      <c r="E176" s="244">
        <v>18347.919999999998</v>
      </c>
      <c r="F176" s="54">
        <f t="shared" si="31"/>
        <v>130.55300981926851</v>
      </c>
    </row>
    <row r="177" spans="1:6" ht="12.75" customHeight="1" x14ac:dyDescent="0.2">
      <c r="A177" s="55">
        <v>323</v>
      </c>
      <c r="B177" s="87" t="s">
        <v>395</v>
      </c>
      <c r="C177" s="52" t="s">
        <v>396</v>
      </c>
      <c r="D177" s="53">
        <f t="shared" ref="D177:E177" si="42">SUM(D178:D186)</f>
        <v>7146168</v>
      </c>
      <c r="E177" s="53">
        <f t="shared" si="42"/>
        <v>6624336.0700000003</v>
      </c>
      <c r="F177" s="54">
        <f t="shared" si="31"/>
        <v>92.697737724609894</v>
      </c>
    </row>
    <row r="178" spans="1:6" ht="12.75" customHeight="1" x14ac:dyDescent="0.2">
      <c r="A178" s="55">
        <v>3231</v>
      </c>
      <c r="B178" s="87" t="s">
        <v>397</v>
      </c>
      <c r="C178" s="52" t="s">
        <v>398</v>
      </c>
      <c r="D178" s="244">
        <v>139624</v>
      </c>
      <c r="E178" s="244">
        <v>169655.75</v>
      </c>
      <c r="F178" s="54">
        <f t="shared" si="31"/>
        <v>121.50901707442847</v>
      </c>
    </row>
    <row r="179" spans="1:6" ht="12.75" customHeight="1" x14ac:dyDescent="0.2">
      <c r="A179" s="55">
        <v>3232</v>
      </c>
      <c r="B179" s="87" t="s">
        <v>399</v>
      </c>
      <c r="C179" s="52" t="s">
        <v>400</v>
      </c>
      <c r="D179" s="244">
        <v>798617</v>
      </c>
      <c r="E179" s="244">
        <v>586816.73</v>
      </c>
      <c r="F179" s="54">
        <f t="shared" si="31"/>
        <v>73.479118275719145</v>
      </c>
    </row>
    <row r="180" spans="1:6" ht="12.75" customHeight="1" x14ac:dyDescent="0.2">
      <c r="A180" s="55">
        <v>3233</v>
      </c>
      <c r="B180" s="87" t="s">
        <v>401</v>
      </c>
      <c r="C180" s="52" t="s">
        <v>402</v>
      </c>
      <c r="D180" s="244">
        <v>193093</v>
      </c>
      <c r="E180" s="244">
        <v>281638.94</v>
      </c>
      <c r="F180" s="54">
        <f t="shared" si="31"/>
        <v>145.85662867115846</v>
      </c>
    </row>
    <row r="181" spans="1:6" ht="12.75" customHeight="1" x14ac:dyDescent="0.2">
      <c r="A181" s="55">
        <v>3234</v>
      </c>
      <c r="B181" s="87" t="s">
        <v>403</v>
      </c>
      <c r="C181" s="52" t="s">
        <v>404</v>
      </c>
      <c r="D181" s="244">
        <v>283835</v>
      </c>
      <c r="E181" s="244">
        <v>290444.83</v>
      </c>
      <c r="F181" s="54">
        <f t="shared" si="31"/>
        <v>102.32875790512095</v>
      </c>
    </row>
    <row r="182" spans="1:6" ht="12.75" customHeight="1" x14ac:dyDescent="0.2">
      <c r="A182" s="55">
        <v>3235</v>
      </c>
      <c r="B182" s="87" t="s">
        <v>405</v>
      </c>
      <c r="C182" s="52" t="s">
        <v>406</v>
      </c>
      <c r="D182" s="244">
        <v>484112</v>
      </c>
      <c r="E182" s="244">
        <v>511884.6</v>
      </c>
      <c r="F182" s="54">
        <f t="shared" si="31"/>
        <v>105.73681296889976</v>
      </c>
    </row>
    <row r="183" spans="1:6" ht="12.75" customHeight="1" x14ac:dyDescent="0.2">
      <c r="A183" s="55">
        <v>3236</v>
      </c>
      <c r="B183" s="87" t="s">
        <v>407</v>
      </c>
      <c r="C183" s="52" t="s">
        <v>408</v>
      </c>
      <c r="D183" s="244">
        <v>85225</v>
      </c>
      <c r="E183" s="244">
        <v>146994.18</v>
      </c>
      <c r="F183" s="54">
        <f t="shared" si="31"/>
        <v>172.47777060721617</v>
      </c>
    </row>
    <row r="184" spans="1:6" ht="12.75" customHeight="1" x14ac:dyDescent="0.2">
      <c r="A184" s="55">
        <v>3237</v>
      </c>
      <c r="B184" s="87" t="s">
        <v>409</v>
      </c>
      <c r="C184" s="52" t="s">
        <v>410</v>
      </c>
      <c r="D184" s="244">
        <v>3792734</v>
      </c>
      <c r="E184" s="244">
        <v>3429283.45</v>
      </c>
      <c r="F184" s="54">
        <f t="shared" si="31"/>
        <v>90.417188497796047</v>
      </c>
    </row>
    <row r="185" spans="1:6" ht="12.75" customHeight="1" x14ac:dyDescent="0.2">
      <c r="A185" s="55">
        <v>3238</v>
      </c>
      <c r="B185" s="87" t="s">
        <v>411</v>
      </c>
      <c r="C185" s="52" t="s">
        <v>412</v>
      </c>
      <c r="D185" s="244">
        <v>72179</v>
      </c>
      <c r="E185" s="244">
        <v>271316.21999999997</v>
      </c>
      <c r="F185" s="54">
        <f t="shared" si="31"/>
        <v>375.89357015198323</v>
      </c>
    </row>
    <row r="186" spans="1:6" ht="12.75" customHeight="1" x14ac:dyDescent="0.2">
      <c r="A186" s="55">
        <v>3239</v>
      </c>
      <c r="B186" s="87" t="s">
        <v>413</v>
      </c>
      <c r="C186" s="52" t="s">
        <v>414</v>
      </c>
      <c r="D186" s="244">
        <v>1296749</v>
      </c>
      <c r="E186" s="244">
        <v>936301.37</v>
      </c>
      <c r="F186" s="54">
        <f t="shared" si="31"/>
        <v>72.203747217079012</v>
      </c>
    </row>
    <row r="187" spans="1:6" ht="12.75" customHeight="1" x14ac:dyDescent="0.2">
      <c r="A187" s="55">
        <v>324</v>
      </c>
      <c r="B187" s="87" t="s">
        <v>415</v>
      </c>
      <c r="C187" s="52" t="s">
        <v>416</v>
      </c>
      <c r="D187" s="244">
        <v>131389</v>
      </c>
      <c r="E187" s="244">
        <v>319841.73</v>
      </c>
      <c r="F187" s="54">
        <f t="shared" si="31"/>
        <v>243.43113198212939</v>
      </c>
    </row>
    <row r="188" spans="1:6" ht="12.75" customHeight="1" x14ac:dyDescent="0.2">
      <c r="A188" s="55">
        <v>329</v>
      </c>
      <c r="B188" s="87" t="s">
        <v>417</v>
      </c>
      <c r="C188" s="52" t="s">
        <v>418</v>
      </c>
      <c r="D188" s="53">
        <f t="shared" ref="D188:E188" si="43">SUM(D189:D195)</f>
        <v>860999</v>
      </c>
      <c r="E188" s="53">
        <f t="shared" si="43"/>
        <v>1179409.83</v>
      </c>
      <c r="F188" s="54">
        <f t="shared" si="31"/>
        <v>136.9815563084278</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65178</v>
      </c>
      <c r="E190" s="244">
        <v>65617.19</v>
      </c>
      <c r="F190" s="54">
        <f t="shared" si="31"/>
        <v>100.6738316609899</v>
      </c>
    </row>
    <row r="191" spans="1:6" ht="12.75" customHeight="1" x14ac:dyDescent="0.2">
      <c r="A191" s="55">
        <v>3293</v>
      </c>
      <c r="B191" s="87" t="s">
        <v>423</v>
      </c>
      <c r="C191" s="52" t="s">
        <v>424</v>
      </c>
      <c r="D191" s="244">
        <v>70357</v>
      </c>
      <c r="E191" s="244">
        <v>122676.59</v>
      </c>
      <c r="F191" s="54">
        <f t="shared" si="31"/>
        <v>174.3630200264366</v>
      </c>
    </row>
    <row r="192" spans="1:6" ht="12.75" customHeight="1" x14ac:dyDescent="0.2">
      <c r="A192" s="55">
        <v>3294</v>
      </c>
      <c r="B192" s="87" t="s">
        <v>425</v>
      </c>
      <c r="C192" s="52" t="s">
        <v>426</v>
      </c>
      <c r="D192" s="244">
        <v>258572</v>
      </c>
      <c r="E192" s="244">
        <v>245640.99</v>
      </c>
      <c r="F192" s="54">
        <f t="shared" si="31"/>
        <v>94.999067957860859</v>
      </c>
    </row>
    <row r="193" spans="1:6" ht="12.75" customHeight="1" x14ac:dyDescent="0.2">
      <c r="A193" s="55">
        <v>3295</v>
      </c>
      <c r="B193" s="87" t="s">
        <v>427</v>
      </c>
      <c r="C193" s="52" t="s">
        <v>428</v>
      </c>
      <c r="D193" s="244">
        <v>11422</v>
      </c>
      <c r="E193" s="244">
        <v>9066.32</v>
      </c>
      <c r="F193" s="54">
        <f t="shared" si="31"/>
        <v>79.375941166170549</v>
      </c>
    </row>
    <row r="194" spans="1:6" ht="12.75" customHeight="1" x14ac:dyDescent="0.2">
      <c r="A194" s="55" t="s">
        <v>429</v>
      </c>
      <c r="B194" s="87" t="s">
        <v>430</v>
      </c>
      <c r="C194" s="52" t="s">
        <v>429</v>
      </c>
      <c r="D194" s="244">
        <v>7127</v>
      </c>
      <c r="E194" s="244">
        <v>243030.89</v>
      </c>
      <c r="F194" s="54">
        <f t="shared" si="31"/>
        <v>3410.0026659183391</v>
      </c>
    </row>
    <row r="195" spans="1:6" ht="12.75" customHeight="1" x14ac:dyDescent="0.2">
      <c r="A195" s="55">
        <v>3299</v>
      </c>
      <c r="B195" s="87" t="s">
        <v>431</v>
      </c>
      <c r="C195" s="52" t="s">
        <v>432</v>
      </c>
      <c r="D195" s="244">
        <v>448343</v>
      </c>
      <c r="E195" s="244">
        <v>493377.85</v>
      </c>
      <c r="F195" s="54">
        <f t="shared" si="31"/>
        <v>110.04473137753908</v>
      </c>
    </row>
    <row r="196" spans="1:6" ht="12.75" customHeight="1" x14ac:dyDescent="0.2">
      <c r="A196" s="55">
        <v>34</v>
      </c>
      <c r="B196" s="234" t="s">
        <v>433</v>
      </c>
      <c r="C196" s="52" t="s">
        <v>434</v>
      </c>
      <c r="D196" s="53">
        <f t="shared" ref="D196:E196" si="44">D197+D202+D210</f>
        <v>42575</v>
      </c>
      <c r="E196" s="53">
        <f t="shared" si="44"/>
        <v>290172.68</v>
      </c>
      <c r="F196" s="54">
        <f t="shared" si="31"/>
        <v>681.55650029359947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42575</v>
      </c>
      <c r="E210" s="53">
        <f t="shared" si="47"/>
        <v>290172.68</v>
      </c>
      <c r="F210" s="54">
        <f t="shared" si="31"/>
        <v>681.55650029359947</v>
      </c>
    </row>
    <row r="211" spans="1:6" ht="12.75" customHeight="1" x14ac:dyDescent="0.2">
      <c r="A211" s="55">
        <v>3431</v>
      </c>
      <c r="B211" s="234" t="s">
        <v>463</v>
      </c>
      <c r="C211" s="52" t="s">
        <v>464</v>
      </c>
      <c r="D211" s="244">
        <v>21812</v>
      </c>
      <c r="E211" s="244">
        <v>29141.58</v>
      </c>
      <c r="F211" s="54">
        <f t="shared" si="31"/>
        <v>133.60342930496975</v>
      </c>
    </row>
    <row r="212" spans="1:6" ht="12.75" customHeight="1" x14ac:dyDescent="0.2">
      <c r="A212" s="55">
        <v>3432</v>
      </c>
      <c r="B212" s="87" t="s">
        <v>465</v>
      </c>
      <c r="C212" s="52" t="s">
        <v>466</v>
      </c>
      <c r="D212" s="244">
        <v>16507</v>
      </c>
      <c r="E212" s="244">
        <v>16062.46</v>
      </c>
      <c r="F212" s="54">
        <f t="shared" si="31"/>
        <v>97.30696068334646</v>
      </c>
    </row>
    <row r="213" spans="1:6" ht="12.75" customHeight="1" x14ac:dyDescent="0.2">
      <c r="A213" s="55">
        <v>3433</v>
      </c>
      <c r="B213" s="87" t="s">
        <v>467</v>
      </c>
      <c r="C213" s="52" t="s">
        <v>468</v>
      </c>
      <c r="D213" s="244">
        <v>4256</v>
      </c>
      <c r="E213" s="244">
        <v>244968.64</v>
      </c>
      <c r="F213" s="54">
        <f t="shared" si="31"/>
        <v>5755.8421052631584</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438165</v>
      </c>
      <c r="E215" s="53">
        <f t="shared" si="48"/>
        <v>0</v>
      </c>
      <c r="F215" s="54">
        <f t="shared" si="31"/>
        <v>0</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v>438165</v>
      </c>
      <c r="E223" s="244"/>
      <c r="F223" s="54">
        <f t="shared" si="31"/>
        <v>0</v>
      </c>
    </row>
    <row r="224" spans="1:6" ht="24" x14ac:dyDescent="0.2">
      <c r="A224" s="55">
        <v>36</v>
      </c>
      <c r="B224" s="87" t="s">
        <v>489</v>
      </c>
      <c r="C224" s="52" t="s">
        <v>490</v>
      </c>
      <c r="D224" s="53">
        <f t="shared" ref="D224:E224" si="51">D225+D228+D231+D236+D240+D244+D247</f>
        <v>538833</v>
      </c>
      <c r="E224" s="53">
        <f t="shared" si="51"/>
        <v>674108.82000000007</v>
      </c>
      <c r="F224" s="54">
        <f t="shared" ref="F224:F235" si="52">IF(D224&lt;&gt;0,IF(E224/D224&gt;=100,"&gt;&gt;100",E224/D224*100),"-")</f>
        <v>125.10533319228779</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538833</v>
      </c>
      <c r="E247" s="53">
        <f t="shared" si="62"/>
        <v>674108.82000000007</v>
      </c>
      <c r="F247" s="54">
        <f t="shared" si="61"/>
        <v>125.10533319228779</v>
      </c>
    </row>
    <row r="248" spans="1:6" ht="12.75" customHeight="1" x14ac:dyDescent="0.2">
      <c r="A248" s="55" t="s">
        <v>537</v>
      </c>
      <c r="B248" s="87" t="s">
        <v>199</v>
      </c>
      <c r="C248" s="52" t="s">
        <v>537</v>
      </c>
      <c r="D248" s="244">
        <v>80825</v>
      </c>
      <c r="E248" s="244">
        <v>101116.32</v>
      </c>
      <c r="F248" s="54">
        <f t="shared" si="61"/>
        <v>125.10525208784411</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v>458008</v>
      </c>
      <c r="E250" s="244">
        <v>572992.5</v>
      </c>
      <c r="F250" s="54">
        <f t="shared" si="61"/>
        <v>125.10534750484707</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19959.990000000002</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19959.990000000002</v>
      </c>
      <c r="F259" s="54" t="str">
        <f t="shared" ref="F259:F262" si="67">IF(D259&lt;&gt;0,IF(E259/D259&gt;=100,"&gt;&gt;100",E259/D259*100),"-")</f>
        <v>-</v>
      </c>
    </row>
    <row r="260" spans="1:6" ht="12.75" customHeight="1" x14ac:dyDescent="0.2">
      <c r="A260" s="55">
        <v>3721</v>
      </c>
      <c r="B260" s="87" t="s">
        <v>557</v>
      </c>
      <c r="C260" s="52" t="s">
        <v>558</v>
      </c>
      <c r="D260" s="244"/>
      <c r="E260" s="244">
        <v>19959.990000000002</v>
      </c>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62300</v>
      </c>
      <c r="E263" s="53">
        <f t="shared" si="68"/>
        <v>45620.86</v>
      </c>
      <c r="F263" s="54">
        <f t="shared" ref="F263:F267" si="69">IF(D263&lt;&gt;0,IF(E263/D263&gt;=100,"&gt;&gt;100",E263/D263*100),"-")</f>
        <v>73.22770465489566</v>
      </c>
    </row>
    <row r="264" spans="1:6" ht="12.75" customHeight="1" x14ac:dyDescent="0.2">
      <c r="A264" s="55">
        <v>381</v>
      </c>
      <c r="B264" s="87" t="s">
        <v>565</v>
      </c>
      <c r="C264" s="52" t="s">
        <v>566</v>
      </c>
      <c r="D264" s="53">
        <f t="shared" ref="D264:E264" si="70">SUM(D265:D267)</f>
        <v>62300</v>
      </c>
      <c r="E264" s="53">
        <f t="shared" si="70"/>
        <v>45620.86</v>
      </c>
      <c r="F264" s="54">
        <f t="shared" si="69"/>
        <v>73.22770465489566</v>
      </c>
    </row>
    <row r="265" spans="1:6" ht="12.75" customHeight="1" x14ac:dyDescent="0.2">
      <c r="A265" s="55">
        <v>3811</v>
      </c>
      <c r="B265" s="87" t="s">
        <v>567</v>
      </c>
      <c r="C265" s="52" t="s">
        <v>568</v>
      </c>
      <c r="D265" s="244">
        <v>27000</v>
      </c>
      <c r="E265" s="244">
        <v>45620.86</v>
      </c>
      <c r="F265" s="54">
        <f t="shared" si="69"/>
        <v>168.96614814814814</v>
      </c>
    </row>
    <row r="266" spans="1:6" ht="12.75" customHeight="1" x14ac:dyDescent="0.2">
      <c r="A266" s="55">
        <v>3812</v>
      </c>
      <c r="B266" s="87" t="s">
        <v>569</v>
      </c>
      <c r="C266" s="52" t="s">
        <v>570</v>
      </c>
      <c r="D266" s="244">
        <v>904</v>
      </c>
      <c r="E266" s="244"/>
      <c r="F266" s="54">
        <f t="shared" si="69"/>
        <v>0</v>
      </c>
    </row>
    <row r="267" spans="1:6" ht="12.75" customHeight="1" x14ac:dyDescent="0.2">
      <c r="A267" s="55" t="s">
        <v>571</v>
      </c>
      <c r="B267" s="87" t="s">
        <v>572</v>
      </c>
      <c r="C267" s="52" t="s">
        <v>571</v>
      </c>
      <c r="D267" s="244">
        <v>34396</v>
      </c>
      <c r="E267" s="244"/>
      <c r="F267" s="54">
        <f t="shared" si="69"/>
        <v>0</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65801353</v>
      </c>
      <c r="E289" s="53">
        <f t="shared" si="79"/>
        <v>73238956.409999996</v>
      </c>
      <c r="F289" s="54">
        <f t="shared" si="76"/>
        <v>111.30311622923618</v>
      </c>
    </row>
    <row r="290" spans="1:6" ht="12.75" customHeight="1" x14ac:dyDescent="0.2">
      <c r="A290" s="55" t="s">
        <v>606</v>
      </c>
      <c r="B290" s="87" t="s">
        <v>617</v>
      </c>
      <c r="C290" s="52" t="s">
        <v>618</v>
      </c>
      <c r="D290" s="53">
        <f>IF(D6&gt;=D289,D6-D289,0)</f>
        <v>7259921</v>
      </c>
      <c r="E290" s="53">
        <f>IF(E6&gt;=E289,E6-E289,0)</f>
        <v>1378921.3800000101</v>
      </c>
      <c r="F290" s="54">
        <f t="shared" si="76"/>
        <v>18.993614117839712</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5912421</v>
      </c>
      <c r="E292" s="244">
        <v>9779265.6199999992</v>
      </c>
      <c r="F292" s="54">
        <f t="shared" si="76"/>
        <v>165.4020513762467</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1928290</v>
      </c>
      <c r="E294" s="244">
        <v>2920696.79</v>
      </c>
      <c r="F294" s="54">
        <f t="shared" si="76"/>
        <v>151.46564002302557</v>
      </c>
    </row>
    <row r="295" spans="1:6" ht="24" x14ac:dyDescent="0.2">
      <c r="A295" s="55">
        <v>9661</v>
      </c>
      <c r="B295" s="87" t="s">
        <v>627</v>
      </c>
      <c r="C295" s="52" t="s">
        <v>628</v>
      </c>
      <c r="D295" s="244">
        <v>531484</v>
      </c>
      <c r="E295" s="244">
        <v>1335646.56</v>
      </c>
      <c r="F295" s="54">
        <f t="shared" si="76"/>
        <v>251.30513054014796</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5486</v>
      </c>
      <c r="E298" s="53">
        <f t="shared" si="80"/>
        <v>3695.05</v>
      </c>
      <c r="F298" s="54">
        <f t="shared" ref="F298:F418" si="81">IF(D298&lt;&gt;0,IF(E298/D298&gt;=100,"&gt;&gt;100",E298/D298*100),"-")</f>
        <v>67.354174261757208</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5486</v>
      </c>
      <c r="E311" s="53">
        <f t="shared" si="85"/>
        <v>3695.05</v>
      </c>
      <c r="F311" s="54">
        <f t="shared" si="81"/>
        <v>67.354174261757208</v>
      </c>
    </row>
    <row r="312" spans="1:6" ht="12.75" customHeight="1" x14ac:dyDescent="0.2">
      <c r="A312" s="55">
        <v>721</v>
      </c>
      <c r="B312" s="87" t="s">
        <v>660</v>
      </c>
      <c r="C312" s="52" t="s">
        <v>661</v>
      </c>
      <c r="D312" s="53">
        <f t="shared" ref="D312:E312" si="86">SUM(D313:D316)</f>
        <v>5486</v>
      </c>
      <c r="E312" s="53">
        <f t="shared" si="86"/>
        <v>3695.05</v>
      </c>
      <c r="F312" s="54">
        <f t="shared" si="81"/>
        <v>67.354174261757208</v>
      </c>
    </row>
    <row r="313" spans="1:6" ht="12.75" customHeight="1" x14ac:dyDescent="0.2">
      <c r="A313" s="55">
        <v>7211</v>
      </c>
      <c r="B313" s="87" t="s">
        <v>662</v>
      </c>
      <c r="C313" s="52" t="s">
        <v>663</v>
      </c>
      <c r="D313" s="244">
        <v>5486</v>
      </c>
      <c r="E313" s="244">
        <v>3695.05</v>
      </c>
      <c r="F313" s="54">
        <f t="shared" si="81"/>
        <v>67.354174261757208</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3783698</v>
      </c>
      <c r="E350" s="53">
        <f t="shared" si="95"/>
        <v>7370683.5199999996</v>
      </c>
      <c r="F350" s="54">
        <f t="shared" si="81"/>
        <v>194.80105230385723</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3783698</v>
      </c>
      <c r="E363" s="53">
        <f t="shared" si="99"/>
        <v>7370683.5199999996</v>
      </c>
      <c r="F363" s="54">
        <f t="shared" si="81"/>
        <v>194.80105230385723</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3609263</v>
      </c>
      <c r="E369" s="53">
        <f t="shared" si="101"/>
        <v>6866405.6299999999</v>
      </c>
      <c r="F369" s="54">
        <f t="shared" si="81"/>
        <v>190.24398138899826</v>
      </c>
    </row>
    <row r="370" spans="1:6" ht="12.75" customHeight="1" x14ac:dyDescent="0.2">
      <c r="A370" s="55">
        <v>4221</v>
      </c>
      <c r="B370" s="87" t="s">
        <v>672</v>
      </c>
      <c r="C370" s="52" t="s">
        <v>764</v>
      </c>
      <c r="D370" s="244">
        <v>1569902</v>
      </c>
      <c r="E370" s="244">
        <v>1124536.5900000001</v>
      </c>
      <c r="F370" s="54">
        <f t="shared" si="81"/>
        <v>71.631005629650772</v>
      </c>
    </row>
    <row r="371" spans="1:6" ht="12.75" customHeight="1" x14ac:dyDescent="0.2">
      <c r="A371" s="55">
        <v>4222</v>
      </c>
      <c r="B371" s="87" t="s">
        <v>765</v>
      </c>
      <c r="C371" s="52" t="s">
        <v>766</v>
      </c>
      <c r="D371" s="244">
        <v>45498</v>
      </c>
      <c r="E371" s="244">
        <v>240487.1</v>
      </c>
      <c r="F371" s="54">
        <f t="shared" si="81"/>
        <v>528.56631060705968</v>
      </c>
    </row>
    <row r="372" spans="1:6" ht="12.75" customHeight="1" x14ac:dyDescent="0.2">
      <c r="A372" s="55">
        <v>4223</v>
      </c>
      <c r="B372" s="87" t="s">
        <v>676</v>
      </c>
      <c r="C372" s="52" t="s">
        <v>767</v>
      </c>
      <c r="D372" s="244">
        <v>13140</v>
      </c>
      <c r="E372" s="244">
        <v>5654.38</v>
      </c>
      <c r="F372" s="54">
        <f t="shared" si="81"/>
        <v>43.031811263318112</v>
      </c>
    </row>
    <row r="373" spans="1:6" ht="12.75" customHeight="1" x14ac:dyDescent="0.2">
      <c r="A373" s="55">
        <v>4224</v>
      </c>
      <c r="B373" s="87" t="s">
        <v>678</v>
      </c>
      <c r="C373" s="52" t="s">
        <v>768</v>
      </c>
      <c r="D373" s="244">
        <v>1887877</v>
      </c>
      <c r="E373" s="244">
        <v>5494728.5599999996</v>
      </c>
      <c r="F373" s="54">
        <f t="shared" si="81"/>
        <v>291.05331332496769</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92846</v>
      </c>
      <c r="E376" s="244">
        <v>999</v>
      </c>
      <c r="F376" s="54">
        <f t="shared" si="81"/>
        <v>1.0759752708786592</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19789</v>
      </c>
      <c r="E383" s="53">
        <f t="shared" si="103"/>
        <v>12497.09</v>
      </c>
      <c r="F383" s="54">
        <f t="shared" si="81"/>
        <v>63.151700439638184</v>
      </c>
    </row>
    <row r="384" spans="1:6" ht="12.75" customHeight="1" x14ac:dyDescent="0.2">
      <c r="A384" s="55">
        <v>4241</v>
      </c>
      <c r="B384" s="87" t="s">
        <v>781</v>
      </c>
      <c r="C384" s="52" t="s">
        <v>782</v>
      </c>
      <c r="D384" s="244">
        <v>14189</v>
      </c>
      <c r="E384" s="244">
        <v>12497.09</v>
      </c>
      <c r="F384" s="54">
        <f t="shared" si="81"/>
        <v>88.075903869194448</v>
      </c>
    </row>
    <row r="385" spans="1:6" ht="12.75" customHeight="1" x14ac:dyDescent="0.2">
      <c r="A385" s="55">
        <v>4242</v>
      </c>
      <c r="B385" s="87" t="s">
        <v>702</v>
      </c>
      <c r="C385" s="52" t="s">
        <v>783</v>
      </c>
      <c r="D385" s="244">
        <v>5600</v>
      </c>
      <c r="E385" s="244"/>
      <c r="F385" s="54">
        <f t="shared" si="81"/>
        <v>0</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154646</v>
      </c>
      <c r="E391" s="53">
        <f t="shared" si="105"/>
        <v>491780.8</v>
      </c>
      <c r="F391" s="54">
        <f t="shared" si="81"/>
        <v>318.00421608059696</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154646</v>
      </c>
      <c r="E393" s="244">
        <v>491780.8</v>
      </c>
      <c r="F393" s="54">
        <f t="shared" si="81"/>
        <v>318.00421608059696</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3778212</v>
      </c>
      <c r="E408" s="53">
        <f t="shared" si="111"/>
        <v>7366988.4699999997</v>
      </c>
      <c r="F408" s="54">
        <f t="shared" si="81"/>
        <v>194.98610639106539</v>
      </c>
    </row>
    <row r="409" spans="1:6" ht="12.75" customHeight="1" x14ac:dyDescent="0.2">
      <c r="A409" s="55">
        <v>92212</v>
      </c>
      <c r="B409" s="87" t="s">
        <v>821</v>
      </c>
      <c r="C409" s="52" t="s">
        <v>822</v>
      </c>
      <c r="D409" s="244">
        <v>9650914</v>
      </c>
      <c r="E409" s="244">
        <v>9265777.7400000002</v>
      </c>
      <c r="F409" s="54">
        <f t="shared" si="81"/>
        <v>96.009328650115421</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v>5847</v>
      </c>
      <c r="E411" s="244">
        <v>1920</v>
      </c>
      <c r="F411" s="54">
        <f t="shared" si="81"/>
        <v>32.837352488455615</v>
      </c>
    </row>
    <row r="412" spans="1:6" ht="12.75" customHeight="1" x14ac:dyDescent="0.2">
      <c r="A412" s="55" t="s">
        <v>606</v>
      </c>
      <c r="B412" s="87" t="s">
        <v>827</v>
      </c>
      <c r="C412" s="52" t="s">
        <v>828</v>
      </c>
      <c r="D412" s="53">
        <f>D6+D298</f>
        <v>73066760</v>
      </c>
      <c r="E412" s="53">
        <f>E6+E298</f>
        <v>74621572.840000004</v>
      </c>
      <c r="F412" s="54">
        <f t="shared" si="81"/>
        <v>102.12793456285732</v>
      </c>
    </row>
    <row r="413" spans="1:6" ht="12.75" customHeight="1" x14ac:dyDescent="0.2">
      <c r="A413" s="55" t="s">
        <v>606</v>
      </c>
      <c r="B413" s="87" t="s">
        <v>829</v>
      </c>
      <c r="C413" s="52" t="s">
        <v>830</v>
      </c>
      <c r="D413" s="53">
        <f t="shared" ref="D413:E413" si="112">D289+D350</f>
        <v>69585051</v>
      </c>
      <c r="E413" s="53">
        <f t="shared" si="112"/>
        <v>80609639.929999992</v>
      </c>
      <c r="F413" s="54">
        <f t="shared" si="81"/>
        <v>115.8433295249004</v>
      </c>
    </row>
    <row r="414" spans="1:6" ht="12.75" customHeight="1" x14ac:dyDescent="0.2">
      <c r="A414" s="55" t="s">
        <v>606</v>
      </c>
      <c r="B414" s="87" t="s">
        <v>831</v>
      </c>
      <c r="C414" s="52" t="s">
        <v>832</v>
      </c>
      <c r="D414" s="53">
        <f t="shared" ref="D414:E414" si="113">IF(D412&gt;=D413,D412-D413,0)</f>
        <v>3481709</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5988067.0899999887</v>
      </c>
      <c r="F415" s="54" t="str">
        <f t="shared" si="81"/>
        <v>-</v>
      </c>
    </row>
    <row r="416" spans="1:6" ht="12.75" customHeight="1" x14ac:dyDescent="0.2">
      <c r="A416" s="62" t="s">
        <v>835</v>
      </c>
      <c r="B416" s="234" t="s">
        <v>836</v>
      </c>
      <c r="C416" s="63" t="s">
        <v>837</v>
      </c>
      <c r="D416" s="53">
        <f t="shared" ref="D416:E416" si="115">IF(D292-D293+D409-D410&gt;=0,D292-D293+D409-D410,0)</f>
        <v>15563335</v>
      </c>
      <c r="E416" s="53">
        <f t="shared" si="115"/>
        <v>19045043.359999999</v>
      </c>
      <c r="F416" s="54">
        <f t="shared" si="81"/>
        <v>122.37122287735886</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1934137</v>
      </c>
      <c r="E418" s="64">
        <f t="shared" si="117"/>
        <v>2922616.79</v>
      </c>
      <c r="F418" s="59">
        <f t="shared" si="81"/>
        <v>151.10702034033784</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8000000</v>
      </c>
      <c r="E420" s="53">
        <f t="shared" si="118"/>
        <v>8000000</v>
      </c>
      <c r="F420" s="54">
        <f t="shared" ref="F420:F647" si="119">IF(D420&lt;&gt;0,IF(E420/D420&gt;=100,"&gt;&gt;100",E420/D420*100),"-")</f>
        <v>100</v>
      </c>
    </row>
    <row r="421" spans="1:6" ht="24" x14ac:dyDescent="0.2">
      <c r="A421" s="55">
        <v>81</v>
      </c>
      <c r="B421" s="234" t="s">
        <v>846</v>
      </c>
      <c r="C421" s="52" t="s">
        <v>847</v>
      </c>
      <c r="D421" s="53">
        <f t="shared" ref="D421:E421" si="120">D422+D427+D430+D434+D435+D442+D447+D455</f>
        <v>8000000</v>
      </c>
      <c r="E421" s="53">
        <f t="shared" si="120"/>
        <v>8000000</v>
      </c>
      <c r="F421" s="54">
        <f t="shared" si="119"/>
        <v>100</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8000000</v>
      </c>
      <c r="E455" s="53">
        <f t="shared" si="127"/>
        <v>8000000</v>
      </c>
      <c r="F455" s="54">
        <f t="shared" si="119"/>
        <v>100</v>
      </c>
    </row>
    <row r="456" spans="1:6" ht="24" x14ac:dyDescent="0.2">
      <c r="A456" s="55" t="s">
        <v>916</v>
      </c>
      <c r="B456" s="234" t="s">
        <v>917</v>
      </c>
      <c r="C456" s="52" t="s">
        <v>916</v>
      </c>
      <c r="D456" s="244">
        <v>8000000</v>
      </c>
      <c r="E456" s="244">
        <v>8000000</v>
      </c>
      <c r="F456" s="54">
        <f t="shared" si="119"/>
        <v>100</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8000000</v>
      </c>
      <c r="E528" s="53">
        <f t="shared" si="148"/>
        <v>8000000</v>
      </c>
      <c r="F528" s="54">
        <f t="shared" si="119"/>
        <v>100</v>
      </c>
    </row>
    <row r="529" spans="1:6" ht="24" x14ac:dyDescent="0.2">
      <c r="A529" s="55">
        <v>51</v>
      </c>
      <c r="B529" s="87" t="s">
        <v>1062</v>
      </c>
      <c r="C529" s="52" t="s">
        <v>1063</v>
      </c>
      <c r="D529" s="53">
        <f t="shared" ref="D529:E529" si="149">D530+D535+D538+D542+D543+D550+D555+D563</f>
        <v>8000000</v>
      </c>
      <c r="E529" s="53">
        <f t="shared" si="149"/>
        <v>8000000</v>
      </c>
      <c r="F529" s="54">
        <f t="shared" si="119"/>
        <v>100</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8000000</v>
      </c>
      <c r="E563" s="53">
        <f t="shared" si="156"/>
        <v>8000000</v>
      </c>
      <c r="F563" s="54">
        <f t="shared" si="119"/>
        <v>100</v>
      </c>
    </row>
    <row r="564" spans="1:6" ht="12.75" customHeight="1" x14ac:dyDescent="0.2">
      <c r="A564" s="55" t="s">
        <v>1132</v>
      </c>
      <c r="B564" s="87" t="s">
        <v>1133</v>
      </c>
      <c r="C564" s="52" t="s">
        <v>1132</v>
      </c>
      <c r="D564" s="244">
        <v>8000000</v>
      </c>
      <c r="E564" s="244">
        <v>8000000</v>
      </c>
      <c r="F564" s="54">
        <f t="shared" si="119"/>
        <v>100</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v>8000000</v>
      </c>
      <c r="E638" s="244">
        <v>8000000</v>
      </c>
      <c r="F638" s="54">
        <f t="shared" si="119"/>
        <v>100</v>
      </c>
    </row>
    <row r="639" spans="1:6" ht="12.75" customHeight="1" x14ac:dyDescent="0.2">
      <c r="A639" s="55" t="s">
        <v>606</v>
      </c>
      <c r="B639" s="87" t="s">
        <v>1273</v>
      </c>
      <c r="C639" s="52" t="s">
        <v>1274</v>
      </c>
      <c r="D639" s="53">
        <f t="shared" ref="D639:E639" si="180">D412+D420</f>
        <v>81066760</v>
      </c>
      <c r="E639" s="53">
        <f t="shared" si="180"/>
        <v>82621572.840000004</v>
      </c>
      <c r="F639" s="54">
        <f t="shared" si="119"/>
        <v>101.91794126223867</v>
      </c>
    </row>
    <row r="640" spans="1:6" ht="12.75" customHeight="1" x14ac:dyDescent="0.2">
      <c r="A640" s="55" t="s">
        <v>606</v>
      </c>
      <c r="B640" s="87" t="s">
        <v>1275</v>
      </c>
      <c r="C640" s="52" t="s">
        <v>1276</v>
      </c>
      <c r="D640" s="53">
        <f t="shared" ref="D640:E640" si="181">D413+D528</f>
        <v>77585051</v>
      </c>
      <c r="E640" s="53">
        <f t="shared" si="181"/>
        <v>88609639.929999992</v>
      </c>
      <c r="F640" s="54">
        <f t="shared" si="119"/>
        <v>114.20968187544271</v>
      </c>
    </row>
    <row r="641" spans="1:6" ht="12.75" customHeight="1" x14ac:dyDescent="0.2">
      <c r="A641" s="55" t="s">
        <v>606</v>
      </c>
      <c r="B641" s="87" t="s">
        <v>1277</v>
      </c>
      <c r="C641" s="52" t="s">
        <v>1278</v>
      </c>
      <c r="D641" s="53">
        <f t="shared" ref="D641:E641" si="182">IF(D639&gt;=D640,D639-D640,0)</f>
        <v>3481709</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5988067.0899999887</v>
      </c>
      <c r="F642" s="54" t="str">
        <f t="shared" si="119"/>
        <v>-</v>
      </c>
    </row>
    <row r="643" spans="1:6" ht="24" x14ac:dyDescent="0.2">
      <c r="A643" s="62" t="s">
        <v>1281</v>
      </c>
      <c r="B643" s="87" t="s">
        <v>1282</v>
      </c>
      <c r="C643" s="63" t="s">
        <v>1281</v>
      </c>
      <c r="D643" s="53">
        <f t="shared" ref="D643:E643" si="184">IF(D416-D417+D637-D638&gt;=0,D416-D417+D637-D638,0)</f>
        <v>7563335</v>
      </c>
      <c r="E643" s="53">
        <f t="shared" si="184"/>
        <v>11045043.359999999</v>
      </c>
      <c r="F643" s="54">
        <f t="shared" si="119"/>
        <v>146.03403604362362</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11045044</v>
      </c>
      <c r="E645" s="53">
        <f t="shared" si="186"/>
        <v>5056976.2700000107</v>
      </c>
      <c r="F645" s="54">
        <f t="shared" si="119"/>
        <v>45.785026026152643</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4114838</v>
      </c>
      <c r="E647" s="245">
        <v>4697961.2300000004</v>
      </c>
      <c r="F647" s="59">
        <f t="shared" si="119"/>
        <v>114.17123177145736</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12260902</v>
      </c>
      <c r="E649" s="244">
        <v>14432305</v>
      </c>
      <c r="F649" s="54">
        <f t="shared" ref="F649:F724" si="188">IF(D649&lt;&gt;0,IF(E649/D649&gt;=100,"&gt;&gt;100",E649/D649*100),"-")</f>
        <v>117.70997761828616</v>
      </c>
    </row>
    <row r="650" spans="1:6" ht="12.75" customHeight="1" x14ac:dyDescent="0.2">
      <c r="A650" s="55" t="s">
        <v>1294</v>
      </c>
      <c r="B650" s="87" t="s">
        <v>1295</v>
      </c>
      <c r="C650" s="52" t="s">
        <v>1294</v>
      </c>
      <c r="D650" s="244">
        <v>36869481</v>
      </c>
      <c r="E650" s="244">
        <v>41616295.990000002</v>
      </c>
      <c r="F650" s="54">
        <f t="shared" si="188"/>
        <v>112.8746455367788</v>
      </c>
    </row>
    <row r="651" spans="1:6" ht="12.75" customHeight="1" x14ac:dyDescent="0.2">
      <c r="A651" s="55" t="s">
        <v>1296</v>
      </c>
      <c r="B651" s="87" t="s">
        <v>1297</v>
      </c>
      <c r="C651" s="52" t="s">
        <v>1296</v>
      </c>
      <c r="D651" s="244">
        <v>34698078</v>
      </c>
      <c r="E651" s="244">
        <v>47466205.700000003</v>
      </c>
      <c r="F651" s="54">
        <f t="shared" si="188"/>
        <v>136.79779525540292</v>
      </c>
    </row>
    <row r="652" spans="1:6" ht="24" x14ac:dyDescent="0.2">
      <c r="A652" s="55">
        <v>11</v>
      </c>
      <c r="B652" s="87" t="s">
        <v>1298</v>
      </c>
      <c r="C652" s="52" t="s">
        <v>1299</v>
      </c>
      <c r="D652" s="53">
        <f t="shared" ref="D652:E652" si="189">+D649+D650-D651</f>
        <v>14432305</v>
      </c>
      <c r="E652" s="53">
        <f t="shared" si="189"/>
        <v>8582395.2899999991</v>
      </c>
      <c r="F652" s="54">
        <f t="shared" si="188"/>
        <v>59.466559846122976</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259</v>
      </c>
      <c r="E654" s="266">
        <v>264</v>
      </c>
      <c r="F654" s="54">
        <f t="shared" si="188"/>
        <v>101.93050193050193</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248</v>
      </c>
      <c r="E656" s="266">
        <v>261</v>
      </c>
      <c r="F656" s="54">
        <f t="shared" si="188"/>
        <v>105.24193548387098</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66382</v>
      </c>
      <c r="E676" s="244">
        <v>148676.63</v>
      </c>
      <c r="F676" s="54">
        <f t="shared" si="188"/>
        <v>223.97130246151065</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v>177830</v>
      </c>
      <c r="E696" s="244">
        <v>281500.92</v>
      </c>
      <c r="F696" s="54">
        <f t="shared" si="188"/>
        <v>158.29776753078781</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4936998</v>
      </c>
      <c r="E710" s="244">
        <v>5223806.63</v>
      </c>
      <c r="F710" s="54">
        <f t="shared" si="188"/>
        <v>105.80937302384972</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88961</v>
      </c>
      <c r="E716" s="244">
        <v>60098.76</v>
      </c>
      <c r="F716" s="54">
        <f t="shared" si="188"/>
        <v>67.556299951664215</v>
      </c>
    </row>
    <row r="717" spans="1:6" ht="12.75" customHeight="1" x14ac:dyDescent="0.2">
      <c r="A717" s="55">
        <v>31215</v>
      </c>
      <c r="B717" s="87" t="s">
        <v>1411</v>
      </c>
      <c r="C717" s="52" t="s">
        <v>1412</v>
      </c>
      <c r="D717" s="244">
        <v>47333</v>
      </c>
      <c r="E717" s="244">
        <v>49520.53</v>
      </c>
      <c r="F717" s="54">
        <f t="shared" si="188"/>
        <v>104.62157479982253</v>
      </c>
    </row>
    <row r="718" spans="1:6" ht="12.75" customHeight="1" x14ac:dyDescent="0.2">
      <c r="A718" s="55">
        <v>32121</v>
      </c>
      <c r="B718" s="87" t="s">
        <v>1413</v>
      </c>
      <c r="C718" s="52" t="s">
        <v>1414</v>
      </c>
      <c r="D718" s="244">
        <v>706362</v>
      </c>
      <c r="E718" s="244">
        <v>804946.35</v>
      </c>
      <c r="F718" s="54">
        <f t="shared" si="188"/>
        <v>113.95663271806806</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51250</v>
      </c>
      <c r="E720" s="244">
        <v>119100</v>
      </c>
      <c r="F720" s="54">
        <f t="shared" si="188"/>
        <v>232.39024390243901</v>
      </c>
    </row>
    <row r="721" spans="1:6" ht="12.75" customHeight="1" x14ac:dyDescent="0.2">
      <c r="A721" s="55" t="s">
        <v>1419</v>
      </c>
      <c r="B721" s="87" t="s">
        <v>1420</v>
      </c>
      <c r="C721" s="52" t="s">
        <v>1419</v>
      </c>
      <c r="D721" s="244">
        <v>1698425</v>
      </c>
      <c r="E721" s="244">
        <v>1671999.14</v>
      </c>
      <c r="F721" s="54">
        <f t="shared" si="188"/>
        <v>98.444096147901732</v>
      </c>
    </row>
    <row r="722" spans="1:6" ht="12.75" customHeight="1" x14ac:dyDescent="0.2">
      <c r="A722" s="55" t="s">
        <v>1421</v>
      </c>
      <c r="B722" s="87" t="s">
        <v>1422</v>
      </c>
      <c r="C722" s="52" t="s">
        <v>1421</v>
      </c>
      <c r="D722" s="244">
        <v>1191419</v>
      </c>
      <c r="E722" s="244">
        <v>816752.66</v>
      </c>
      <c r="F722" s="54">
        <f t="shared" si="188"/>
        <v>68.552932259767559</v>
      </c>
    </row>
    <row r="723" spans="1:6" ht="12.75" customHeight="1" x14ac:dyDescent="0.2">
      <c r="A723" s="55" t="s">
        <v>1423</v>
      </c>
      <c r="B723" s="87" t="s">
        <v>1424</v>
      </c>
      <c r="C723" s="52" t="s">
        <v>1423</v>
      </c>
      <c r="D723" s="244">
        <v>381542</v>
      </c>
      <c r="E723" s="244">
        <v>388772.52</v>
      </c>
      <c r="F723" s="54">
        <f t="shared" si="188"/>
        <v>101.89507839241814</v>
      </c>
    </row>
    <row r="724" spans="1:6" ht="12.75" customHeight="1" x14ac:dyDescent="0.2">
      <c r="A724" s="55" t="s">
        <v>1425</v>
      </c>
      <c r="B724" s="87" t="s">
        <v>1426</v>
      </c>
      <c r="C724" s="52" t="s">
        <v>1425</v>
      </c>
      <c r="D724" s="244">
        <v>571127</v>
      </c>
      <c r="E724" s="244">
        <v>513635.59</v>
      </c>
      <c r="F724" s="54">
        <f t="shared" si="188"/>
        <v>89.933690755296112</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v>19959.990000000002</v>
      </c>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55" workbookViewId="0">
      <selection activeCell="D69" sqref="D6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56318624</v>
      </c>
      <c r="E6" s="231">
        <f t="shared" si="0"/>
        <v>54327098.620000005</v>
      </c>
      <c r="F6" s="232">
        <f t="shared" ref="F6:F260" si="1">IF(D6&gt;0,IF(E6/D6&gt;=100,"&gt;&gt;100",E6/D6*100),"-")</f>
        <v>96.463824506791937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27491137</v>
      </c>
      <c r="E7" s="106">
        <f t="shared" si="2"/>
        <v>29708550.040000003</v>
      </c>
      <c r="F7" s="95">
        <f t="shared" si="1"/>
        <v>108.06591971805315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43727</v>
      </c>
      <c r="E8" s="106">
        <f>E9+E10-E11</f>
        <v>26393.539999999921</v>
      </c>
      <c r="F8" s="95">
        <f t="shared" si="1"/>
        <v>60.359823450042128</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21119</v>
      </c>
      <c r="E9" s="249">
        <v>21118.5</v>
      </c>
      <c r="F9" s="95">
        <f t="shared" si="1"/>
        <v>99.99763246365832</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653813</v>
      </c>
      <c r="E10" s="249">
        <v>650701.47</v>
      </c>
      <c r="F10" s="95">
        <f t="shared" si="1"/>
        <v>99.524094809983893</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631205</v>
      </c>
      <c r="E11" s="249">
        <v>645426.43000000005</v>
      </c>
      <c r="F11" s="95">
        <f t="shared" si="1"/>
        <v>102.25306041618809</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27038319</v>
      </c>
      <c r="E12" s="106">
        <f t="shared" si="3"/>
        <v>29198783.740000002</v>
      </c>
      <c r="F12" s="95">
        <f t="shared" si="1"/>
        <v>107.99038113279158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20516340</v>
      </c>
      <c r="E13" s="106">
        <f t="shared" si="4"/>
        <v>19964517.080000002</v>
      </c>
      <c r="F13" s="95">
        <f t="shared" si="1"/>
        <v>97.310324746031711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40339759</v>
      </c>
      <c r="E15" s="249">
        <v>40339759.289999999</v>
      </c>
      <c r="F15" s="95">
        <f t="shared" si="1"/>
        <v>100.00000071889372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951528</v>
      </c>
      <c r="E17" s="249">
        <v>951528.31</v>
      </c>
      <c r="F17" s="95">
        <f t="shared" si="1"/>
        <v>100.00003257917791</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20774947</v>
      </c>
      <c r="E18" s="249">
        <v>21326770.52</v>
      </c>
      <c r="F18" s="95">
        <f t="shared" si="1"/>
        <v>102.65619700497912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5990462</v>
      </c>
      <c r="E19" s="106">
        <f t="shared" si="5"/>
        <v>8435268.1400000006</v>
      </c>
      <c r="F19" s="95">
        <f t="shared" si="1"/>
        <v>140.81164591311989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22455678</v>
      </c>
      <c r="E20" s="249">
        <v>22321428.260000002</v>
      </c>
      <c r="F20" s="95">
        <f t="shared" si="1"/>
        <v>99.402156817531861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2916463</v>
      </c>
      <c r="E21" s="249">
        <v>3083262.66</v>
      </c>
      <c r="F21" s="95">
        <f t="shared" si="1"/>
        <v>105.71924485241198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2565980</v>
      </c>
      <c r="E22" s="249">
        <v>2541348.16</v>
      </c>
      <c r="F22" s="95">
        <f t="shared" si="1"/>
        <v>99.040061107257273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33744465</v>
      </c>
      <c r="E23" s="249">
        <v>38919448.960000001</v>
      </c>
      <c r="F23" s="95">
        <f t="shared" si="1"/>
        <v>115.33580087875153</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15163</v>
      </c>
      <c r="E24" s="249">
        <v>13859.05</v>
      </c>
      <c r="F24" s="95">
        <f t="shared" si="1"/>
        <v>91.400448460067267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24372</v>
      </c>
      <c r="E25" s="249">
        <v>24371.99</v>
      </c>
      <c r="F25" s="95">
        <f t="shared" si="1"/>
        <v>99.999958969309048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259958</v>
      </c>
      <c r="E26" s="249">
        <v>260956.53</v>
      </c>
      <c r="F26" s="95">
        <f t="shared" si="1"/>
        <v>100.38411204886944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55991617</v>
      </c>
      <c r="E28" s="249">
        <v>58729407.469999999</v>
      </c>
      <c r="F28" s="95">
        <f t="shared" si="1"/>
        <v>104.88964351574272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205608</v>
      </c>
      <c r="E30" s="249">
        <v>193732.03</v>
      </c>
      <c r="F30" s="95">
        <f t="shared" si="1"/>
        <v>94.223974748064279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205608</v>
      </c>
      <c r="E34" s="249">
        <v>193732.03</v>
      </c>
      <c r="F34" s="95">
        <f t="shared" si="1"/>
        <v>94.223974748064279</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114487</v>
      </c>
      <c r="E35" s="106">
        <f t="shared" si="7"/>
        <v>112483.4600000002</v>
      </c>
      <c r="F35" s="95">
        <f t="shared" si="1"/>
        <v>98.249984714421899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1298151</v>
      </c>
      <c r="E36" s="249">
        <v>1311985.98</v>
      </c>
      <c r="F36" s="95">
        <f t="shared" si="1"/>
        <v>101.06574504814925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78875</v>
      </c>
      <c r="E37" s="249">
        <v>78874.61</v>
      </c>
      <c r="F37" s="95">
        <f t="shared" si="1"/>
        <v>99.999505546751195</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1262539</v>
      </c>
      <c r="E40" s="249">
        <v>1278377.1299999999</v>
      </c>
      <c r="F40" s="95">
        <f t="shared" si="1"/>
        <v>101.25446659469529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140169</v>
      </c>
      <c r="E42" s="249">
        <v>140168.57</v>
      </c>
      <c r="F42" s="95">
        <f t="shared" si="1"/>
        <v>99.999693227461137</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140169</v>
      </c>
      <c r="E44" s="249">
        <v>140168.57</v>
      </c>
      <c r="F44" s="95">
        <f t="shared" si="1"/>
        <v>99.999693227461137</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417030</v>
      </c>
      <c r="E45" s="106">
        <f t="shared" si="9"/>
        <v>686515.05999999982</v>
      </c>
      <c r="F45" s="95">
        <f t="shared" si="1"/>
        <v>164.62006570270719</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2150910</v>
      </c>
      <c r="E47" s="249">
        <v>2586280.0499999998</v>
      </c>
      <c r="F47" s="95">
        <f t="shared" si="1"/>
        <v>120.2412025607766</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1733880</v>
      </c>
      <c r="E50" s="249">
        <v>1899764.99</v>
      </c>
      <c r="F50" s="95">
        <f t="shared" si="1"/>
        <v>109.56727051468383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2583387</v>
      </c>
      <c r="E54" s="249">
        <v>2641692.84</v>
      </c>
      <c r="F54" s="95">
        <f t="shared" si="1"/>
        <v>102.25695337167832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2583387</v>
      </c>
      <c r="E55" s="249">
        <v>2641692.84</v>
      </c>
      <c r="F55" s="95">
        <f t="shared" si="1"/>
        <v>102.25695337167832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47883</v>
      </c>
      <c r="E56" s="106">
        <f t="shared" si="11"/>
        <v>124284.76</v>
      </c>
      <c r="F56" s="95">
        <f t="shared" si="1"/>
        <v>259.55925902721214</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47883</v>
      </c>
      <c r="E57" s="249">
        <v>124284.76</v>
      </c>
      <c r="F57" s="95">
        <f t="shared" si="1"/>
        <v>259.55925902721214</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361208</v>
      </c>
      <c r="E63" s="106">
        <f t="shared" si="12"/>
        <v>359088</v>
      </c>
      <c r="F63" s="95">
        <f t="shared" si="1"/>
        <v>99.413080551925759</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361208</v>
      </c>
      <c r="E65" s="249">
        <v>359088</v>
      </c>
      <c r="F65" s="95">
        <f t="shared" si="1"/>
        <v>99.413080551925759</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28827487</v>
      </c>
      <c r="E68" s="106">
        <f t="shared" si="13"/>
        <v>24618548.580000002</v>
      </c>
      <c r="F68" s="95">
        <f t="shared" si="1"/>
        <v>85.399565282953745</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14432305</v>
      </c>
      <c r="E69" s="106">
        <f t="shared" si="14"/>
        <v>8582395.2899999991</v>
      </c>
      <c r="F69" s="95">
        <f t="shared" si="1"/>
        <v>59.466559846122976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14432228</v>
      </c>
      <c r="E70" s="106">
        <f t="shared" si="15"/>
        <v>8582395.2899999991</v>
      </c>
      <c r="F70" s="95">
        <f t="shared" si="1"/>
        <v>59.466877116963502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14432228</v>
      </c>
      <c r="E72" s="249">
        <v>8582395.2899999991</v>
      </c>
      <c r="F72" s="95">
        <f t="shared" si="1"/>
        <v>59.466877116963502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77</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8275084</v>
      </c>
      <c r="E78" s="106">
        <f>E79+SUM(E82:E84)-E85+E86</f>
        <v>8096778.6399999997</v>
      </c>
      <c r="F78" s="95">
        <f t="shared" si="1"/>
        <v>97.845274319873965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8000000</v>
      </c>
      <c r="E79" s="106">
        <f t="shared" si="16"/>
        <v>8000000</v>
      </c>
      <c r="F79" s="95">
        <f t="shared" si="1"/>
        <v>100</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8000000</v>
      </c>
      <c r="E80" s="249">
        <v>8000000</v>
      </c>
      <c r="F80" s="95">
        <f t="shared" si="1"/>
        <v>100</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v>163.66999999999999</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275084</v>
      </c>
      <c r="E86" s="249">
        <v>96614.97</v>
      </c>
      <c r="F86" s="95">
        <f t="shared" si="1"/>
        <v>35.121988192697508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1999121</v>
      </c>
      <c r="E146" s="106">
        <f t="shared" si="26"/>
        <v>3239397.42</v>
      </c>
      <c r="F146" s="95">
        <f t="shared" si="1"/>
        <v>162.04108805820155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122</v>
      </c>
      <c r="E158" s="249"/>
      <c r="F158" s="95">
        <f t="shared" si="1"/>
        <v>0</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1199564</v>
      </c>
      <c r="E159" s="249">
        <v>1316961.48</v>
      </c>
      <c r="F159" s="95">
        <f t="shared" si="1"/>
        <v>109.78667916009483</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831700</v>
      </c>
      <c r="E160" s="249">
        <v>1958075.92</v>
      </c>
      <c r="F160" s="95">
        <f t="shared" si="1"/>
        <v>235.43055428640133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32265</v>
      </c>
      <c r="E163" s="249">
        <v>35639.980000000003</v>
      </c>
      <c r="F163" s="95">
        <f t="shared" si="1"/>
        <v>110.46018905935225</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6139</v>
      </c>
      <c r="E164" s="106">
        <f t="shared" si="28"/>
        <v>2016</v>
      </c>
      <c r="F164" s="95">
        <f t="shared" si="1"/>
        <v>32.839224629418474</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6139</v>
      </c>
      <c r="E166" s="249">
        <v>2016</v>
      </c>
      <c r="F166" s="95">
        <f t="shared" si="1"/>
        <v>32.839224629418474</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4114838</v>
      </c>
      <c r="E170" s="106">
        <f t="shared" si="29"/>
        <v>4697961.2300000004</v>
      </c>
      <c r="F170" s="95">
        <f t="shared" si="1"/>
        <v>114.17123177145736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4114838</v>
      </c>
      <c r="E173" s="249">
        <v>4697961.2300000004</v>
      </c>
      <c r="F173" s="95">
        <f t="shared" si="1"/>
        <v>114.17123177145736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56318624</v>
      </c>
      <c r="E175" s="106">
        <f t="shared" si="30"/>
        <v>54327098.620000005</v>
      </c>
      <c r="F175" s="95">
        <f t="shared" si="1"/>
        <v>96.463824506791937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8225468</v>
      </c>
      <c r="E176" s="106">
        <f t="shared" si="31"/>
        <v>8998043.5199999996</v>
      </c>
      <c r="F176" s="95">
        <f t="shared" si="1"/>
        <v>109.39248101141479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5995808</v>
      </c>
      <c r="E177" s="106">
        <f t="shared" si="32"/>
        <v>6325193.29</v>
      </c>
      <c r="F177" s="95">
        <f t="shared" si="1"/>
        <v>105.49359302365919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4154637</v>
      </c>
      <c r="E178" s="249">
        <v>4636906.8099999996</v>
      </c>
      <c r="F178" s="95">
        <f t="shared" si="1"/>
        <v>111.60798909748311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822642</v>
      </c>
      <c r="E179" s="249">
        <v>722281.15</v>
      </c>
      <c r="F179" s="95">
        <f t="shared" si="1"/>
        <v>87.800179178792234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v>4000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1018529</v>
      </c>
      <c r="E188" s="249">
        <v>962005.33</v>
      </c>
      <c r="F188" s="95">
        <f t="shared" si="1"/>
        <v>94.450460418898231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126420</v>
      </c>
      <c r="E189" s="249">
        <v>371627.43</v>
      </c>
      <c r="F189" s="95">
        <f t="shared" si="1"/>
        <v>293.96252966302796</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2103240</v>
      </c>
      <c r="E234" s="106">
        <f t="shared" si="40"/>
        <v>2301222.7999999998</v>
      </c>
      <c r="F234" s="95">
        <f t="shared" si="1"/>
        <v>109.41322911317775</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2103240</v>
      </c>
      <c r="E236" s="249">
        <v>2301222.7999999998</v>
      </c>
      <c r="F236" s="95">
        <f t="shared" si="1"/>
        <v>109.41322911317775</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48093156</v>
      </c>
      <c r="E237" s="106">
        <f t="shared" si="41"/>
        <v>45329055.100000001</v>
      </c>
      <c r="F237" s="95">
        <f t="shared" si="1"/>
        <v>94.252610704109344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35129930</v>
      </c>
      <c r="E238" s="106">
        <f t="shared" si="42"/>
        <v>37349462.039999999</v>
      </c>
      <c r="F238" s="95">
        <f t="shared" si="1"/>
        <v>106.31806564943341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35129930</v>
      </c>
      <c r="E239" s="106">
        <f t="shared" si="43"/>
        <v>37349462.039999999</v>
      </c>
      <c r="F239" s="95">
        <f t="shared" si="1"/>
        <v>106.31806564943341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13833059</v>
      </c>
      <c r="E240" s="249">
        <v>14169968.050000001</v>
      </c>
      <c r="F240" s="95">
        <f t="shared" si="1"/>
        <v>102.4355354083287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21296871</v>
      </c>
      <c r="E241" s="249">
        <v>23179493.989999998</v>
      </c>
      <c r="F241" s="95">
        <f t="shared" si="1"/>
        <v>108.83990418122924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11045044</v>
      </c>
      <c r="E245" s="106">
        <f t="shared" si="45"/>
        <v>5056976.2699999996</v>
      </c>
      <c r="F245" s="95">
        <f t="shared" si="1"/>
        <v>45.785026026152543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19045044</v>
      </c>
      <c r="E246" s="106">
        <f t="shared" si="46"/>
        <v>13056976.27</v>
      </c>
      <c r="F246" s="95">
        <f t="shared" si="1"/>
        <v>68.558393826761431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9779266</v>
      </c>
      <c r="E247" s="249">
        <v>3503404.38</v>
      </c>
      <c r="F247" s="95">
        <f t="shared" si="1"/>
        <v>35.824819367833946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v>9265778</v>
      </c>
      <c r="E248" s="249">
        <v>9553571.8900000006</v>
      </c>
      <c r="F248" s="95">
        <f t="shared" si="1"/>
        <v>103.10598732238137</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8000000</v>
      </c>
      <c r="E250" s="106">
        <f t="shared" si="47"/>
        <v>8000000</v>
      </c>
      <c r="F250" s="95">
        <f t="shared" si="1"/>
        <v>100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8000000</v>
      </c>
      <c r="E253" s="249">
        <v>8000000</v>
      </c>
      <c r="F253" s="95">
        <f t="shared" si="1"/>
        <v>100</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1912335</v>
      </c>
      <c r="E255" s="249">
        <v>2920696.79</v>
      </c>
      <c r="F255" s="95">
        <f t="shared" si="1"/>
        <v>152.72934867583348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5847</v>
      </c>
      <c r="E256" s="249">
        <v>1920</v>
      </c>
      <c r="F256" s="95">
        <f t="shared" si="1"/>
        <v>32.837352488455615</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3152745</v>
      </c>
      <c r="E259" s="106">
        <f t="shared" si="49"/>
        <v>748600.97</v>
      </c>
      <c r="F259" s="95">
        <f t="shared" si="1"/>
        <v>23.744418593955423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3152745</v>
      </c>
      <c r="E260" s="250">
        <v>748600.97</v>
      </c>
      <c r="F260" s="99">
        <f t="shared" si="1"/>
        <v>23.744418593955423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510908</v>
      </c>
      <c r="E264" s="249">
        <v>1730985.73</v>
      </c>
      <c r="F264" s="95">
        <f t="shared" si="50"/>
        <v>338.80575954966451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1520478</v>
      </c>
      <c r="E265" s="249">
        <v>1544051.67</v>
      </c>
      <c r="F265" s="95">
        <f t="shared" si="50"/>
        <v>101.55041177840125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6139</v>
      </c>
      <c r="E267" s="249">
        <v>2016</v>
      </c>
      <c r="F267" s="95">
        <f t="shared" si="50"/>
        <v>32.839224629418474</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85105</v>
      </c>
      <c r="E287" s="249">
        <v>62279.23</v>
      </c>
      <c r="F287" s="95">
        <f t="shared" si="50"/>
        <v>73.179284413371732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5910703</v>
      </c>
      <c r="E288" s="249">
        <v>6262914.0599999996</v>
      </c>
      <c r="F288" s="95">
        <f t="shared" si="50"/>
        <v>105.95886919034842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293476.25</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126420</v>
      </c>
      <c r="E290" s="249">
        <v>78151.179999999993</v>
      </c>
      <c r="F290" s="95">
        <f t="shared" si="50"/>
        <v>61.818683752570792</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57720</v>
      </c>
      <c r="E297" s="249">
        <v>3050</v>
      </c>
      <c r="F297" s="95">
        <f t="shared" si="50"/>
        <v>5.284130284130284</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8" workbookViewId="0">
      <selection activeCell="D128" sqref="D12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69585051</v>
      </c>
      <c r="E114" s="83">
        <f t="shared" si="22"/>
        <v>80609639.930000007</v>
      </c>
      <c r="F114" s="65">
        <f t="shared" si="1"/>
        <v>115.84332952490041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56234339</v>
      </c>
      <c r="E122" s="83">
        <f t="shared" si="25"/>
        <v>59801013.509999998</v>
      </c>
      <c r="F122" s="65">
        <f t="shared" si="1"/>
        <v>106.34252055492286</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56234339</v>
      </c>
      <c r="E124" s="251">
        <v>59801013.509999998</v>
      </c>
      <c r="F124" s="65">
        <f t="shared" si="1"/>
        <v>106.34252055492286</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13350712</v>
      </c>
      <c r="E127" s="251">
        <v>20808626.420000002</v>
      </c>
      <c r="F127" s="65">
        <f t="shared" si="1"/>
        <v>155.86154820806561</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69585051</v>
      </c>
      <c r="E141" s="108">
        <f t="shared" si="28"/>
        <v>80609639.930000007</v>
      </c>
      <c r="F141" s="84">
        <f t="shared" si="1"/>
        <v>115.84332952490041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B22" sqref="B2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96649.97</v>
      </c>
      <c r="E5" s="109">
        <f t="shared" si="0"/>
        <v>15500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96649.97</v>
      </c>
      <c r="E22" s="110">
        <f t="shared" si="3"/>
        <v>15500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96649.97</v>
      </c>
      <c r="E23" s="110">
        <f t="shared" si="4"/>
        <v>15500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v>96649.97</v>
      </c>
      <c r="E24" s="252">
        <v>15500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6122228.5599999996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85246073.509999976</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870795.8</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77826791.289999977</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58025014.630000003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14369557.26</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189930.46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v>674108.82</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19959.990000000002</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v>75620.86</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4472599.2699999996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6548486.4199999999</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84671481.349999979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773468.7</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77594733.409999982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57542744.609999999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14469918.560000001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189930.46</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v>674108.82</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19959.990000000002</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v>71620.86</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4626450.1100000003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6303279.2400000002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6696820.7199999988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355755.48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62279.23</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60392.5</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60392.5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1886.73</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v>1886.73</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293476.25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v>293476.25</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6341065.2400000002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821965.74</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5440948.3200000003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v>78151.179999999993</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2330</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Vedrana</cp:lastModifiedBy>
  <cp:lastPrinted>2023-01-30T07:09:06Z</cp:lastPrinted>
  <dcterms:created xsi:type="dcterms:W3CDTF">2022-04-01T05:14:30Z</dcterms:created>
  <dcterms:modified xsi:type="dcterms:W3CDTF">2023-03-02T11:47:36Z</dcterms:modified>
</cp:coreProperties>
</file>